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NFORMACION\INFO ESCRITORIO\PAI\2015\4. INFORME MENSUAL\5. Diciembre\"/>
    </mc:Choice>
  </mc:AlternateContent>
  <bookViews>
    <workbookView xWindow="0" yWindow="0" windowWidth="20490" windowHeight="7755" activeTab="2"/>
  </bookViews>
  <sheets>
    <sheet name="Semaforizacion de informe" sheetId="1" r:id="rId1"/>
    <sheet name="Calidad del dato" sheetId="2" r:id="rId2"/>
    <sheet name="Cobertura" sheetId="5" r:id="rId3"/>
  </sheets>
  <externalReferences>
    <externalReference r:id="rId4"/>
    <externalReference r:id="rId5"/>
  </externalReferences>
  <definedNames>
    <definedName name="_xlnm._FilterDatabase" localSheetId="2" hidden="1">Cobertura!$A$1:$Q$43</definedName>
    <definedName name="_xlnm._FilterDatabase" localSheetId="0" hidden="1">'Semaforizacion de informe'!$B$2:$C$45</definedName>
  </definedNames>
  <calcPr calcId="152511"/>
</workbook>
</file>

<file path=xl/calcChain.xml><?xml version="1.0" encoding="utf-8"?>
<calcChain xmlns="http://schemas.openxmlformats.org/spreadsheetml/2006/main">
  <c r="D44" i="5" l="1"/>
  <c r="C44" i="5"/>
  <c r="P44" i="5"/>
  <c r="O44" i="5"/>
  <c r="M44" i="5"/>
  <c r="L44" i="5"/>
  <c r="K44" i="5"/>
  <c r="J44" i="5"/>
  <c r="H44" i="5"/>
  <c r="F44" i="5"/>
  <c r="G44" i="5" s="1"/>
  <c r="I44" i="5"/>
  <c r="Q44" i="5" l="1"/>
  <c r="N44" i="5"/>
  <c r="E44" i="5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" i="2"/>
  <c r="AJ5" i="2"/>
  <c r="AJ6" i="2"/>
  <c r="AJ7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" i="2"/>
  <c r="AD5" i="2"/>
  <c r="AD6" i="2"/>
  <c r="AD7" i="2"/>
  <c r="AD8" i="2"/>
  <c r="AD9" i="2"/>
  <c r="AD10" i="2"/>
  <c r="AD11" i="2"/>
  <c r="AD12" i="2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32" i="2"/>
  <c r="AD33" i="2"/>
  <c r="AD34" i="2"/>
  <c r="AD35" i="2"/>
  <c r="AD36" i="2"/>
  <c r="AD37" i="2"/>
  <c r="AD38" i="2"/>
  <c r="AD39" i="2"/>
  <c r="AD40" i="2"/>
  <c r="AD41" i="2"/>
  <c r="AD42" i="2"/>
  <c r="AD43" i="2"/>
  <c r="AD44" i="2"/>
  <c r="AD45" i="2"/>
  <c r="AD46" i="2"/>
  <c r="AD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" i="2"/>
  <c r="B45" i="2" l="1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5" i="1" l="1"/>
</calcChain>
</file>

<file path=xl/sharedStrings.xml><?xml version="1.0" encoding="utf-8"?>
<sst xmlns="http://schemas.openxmlformats.org/spreadsheetml/2006/main" count="271" uniqueCount="189">
  <si>
    <t>MUNICIPIOS</t>
  </si>
  <si>
    <t>ALCALA</t>
  </si>
  <si>
    <t xml:space="preserve">ANDALUCIA </t>
  </si>
  <si>
    <t>ANSERMA</t>
  </si>
  <si>
    <t xml:space="preserve">ARGELIA </t>
  </si>
  <si>
    <t xml:space="preserve">BOLIVAR </t>
  </si>
  <si>
    <t xml:space="preserve">BUGA </t>
  </si>
  <si>
    <t xml:space="preserve">BUGALAGRANDE </t>
  </si>
  <si>
    <t xml:space="preserve">CAICEDONIA </t>
  </si>
  <si>
    <t xml:space="preserve">CALI </t>
  </si>
  <si>
    <t>CALIMA</t>
  </si>
  <si>
    <t xml:space="preserve">CANDELARIA </t>
  </si>
  <si>
    <t>CARTAGO</t>
  </si>
  <si>
    <t xml:space="preserve">DAGUA </t>
  </si>
  <si>
    <t xml:space="preserve">EL AGUILA </t>
  </si>
  <si>
    <t xml:space="preserve">EL CAIRO </t>
  </si>
  <si>
    <t xml:space="preserve">EL CERRITO </t>
  </si>
  <si>
    <t xml:space="preserve">EL DOVIO </t>
  </si>
  <si>
    <t xml:space="preserve">FLORIDA </t>
  </si>
  <si>
    <t xml:space="preserve">GINEBRA </t>
  </si>
  <si>
    <t xml:space="preserve">GUACARI </t>
  </si>
  <si>
    <t xml:space="preserve">JAMUNDI </t>
  </si>
  <si>
    <t xml:space="preserve">LA CUMBRE </t>
  </si>
  <si>
    <t xml:space="preserve">LA UNION </t>
  </si>
  <si>
    <t xml:space="preserve">LA VICTORIA </t>
  </si>
  <si>
    <t xml:space="preserve">OBANDO </t>
  </si>
  <si>
    <t xml:space="preserve">PALMIRA </t>
  </si>
  <si>
    <t xml:space="preserve">PRADERA </t>
  </si>
  <si>
    <t xml:space="preserve">RESTREPO </t>
  </si>
  <si>
    <t xml:space="preserve">RIOFRIO </t>
  </si>
  <si>
    <t xml:space="preserve">ROLDANILLO </t>
  </si>
  <si>
    <t xml:space="preserve">SAN PEDRO </t>
  </si>
  <si>
    <t>SEVILLA</t>
  </si>
  <si>
    <t xml:space="preserve">TORO </t>
  </si>
  <si>
    <t xml:space="preserve">TRUJILLO </t>
  </si>
  <si>
    <t xml:space="preserve">TULUA </t>
  </si>
  <si>
    <t xml:space="preserve">ULLOA </t>
  </si>
  <si>
    <t xml:space="preserve">VERSALLES </t>
  </si>
  <si>
    <t xml:space="preserve">VIJES </t>
  </si>
  <si>
    <t xml:space="preserve">YOTOCO </t>
  </si>
  <si>
    <t xml:space="preserve">YUMBO </t>
  </si>
  <si>
    <t xml:space="preserve">ZARZAL </t>
  </si>
  <si>
    <t>TOTAL</t>
  </si>
  <si>
    <t>INFORME</t>
  </si>
  <si>
    <t>1-5</t>
  </si>
  <si>
    <t>5-10</t>
  </si>
  <si>
    <t>SEMAFORIZACION</t>
  </si>
  <si>
    <t>DOSIS R.N.</t>
  </si>
  <si>
    <t>DOSIS APLICADAS A MENORES DE 1 AÑO</t>
  </si>
  <si>
    <t>DOSIS APLICADAS AL AÑO DE EDAD</t>
  </si>
  <si>
    <t>1ER REF. AL AÑO DE LA 3RA DOSIS</t>
  </si>
  <si>
    <t>DOSIS 2DO REF. A LOS 5 AÑOS</t>
  </si>
  <si>
    <t>NOMBRE MUNICIPIO</t>
  </si>
  <si>
    <t>BCG RECIEN NACIDO (HASTA 29 DÍAS)</t>
  </si>
  <si>
    <t>HEPATITIS B RECIEN NACIDO (HASTA 29 DÍAS)</t>
  </si>
  <si>
    <t>ANTIPOLIO INACTIVADA (VIP) PARENTERAL &lt;  DE 1 AÑO</t>
  </si>
  <si>
    <t>PENTAVALENTE &lt; DE 1 AÑO</t>
  </si>
  <si>
    <t>DPT &lt;  DE UN AÑO</t>
  </si>
  <si>
    <t>TdaP Acelular &lt; DE 1 AÑO</t>
  </si>
  <si>
    <t>TOXOIDE TETANICO-DIFTERICO PEDIATRICO (TD) &lt; DE 1 AÑO</t>
  </si>
  <si>
    <t>ROTAVIRUS DE 2 MESES A 3 MESES y 21 DIAS</t>
  </si>
  <si>
    <t>NEUMOCOCO DE 2 MESES A 11 MESES 29 DIAS</t>
  </si>
  <si>
    <t>ANTIPOLIO (VOP) ORAL &lt; DE 1 AÑO</t>
  </si>
  <si>
    <t>ROTAVIRUS DE 4 MESES A 7 MESES y 29 DIAS</t>
  </si>
  <si>
    <t>SRP (TRIPLE VIRAL) DE 1 AÑO</t>
  </si>
  <si>
    <t>FIEBRE AMARILLA</t>
  </si>
  <si>
    <t>HEPATITIS A DE 1 AÑO</t>
  </si>
  <si>
    <t>VARICELA DE 1 AÑO</t>
  </si>
  <si>
    <t>ANTIPOLIO INACTIVADA (VIP) PARENTERAL AL AÑO DE LA 3ra DOSIS (De 18 a 23 meses)</t>
  </si>
  <si>
    <t>ANTIPOLIO (VOP) ORAL AL AÑO DE LA 3ra DOSIS</t>
  </si>
  <si>
    <t>DPT AL AÑO DE LA 3ra DOSIS</t>
  </si>
  <si>
    <t>ANTIPOLIO (VOP) ORAL A LOS 5 AÑOS</t>
  </si>
  <si>
    <t>DPT  A LOS 5 AÑOS</t>
  </si>
  <si>
    <t>5 AÑOS</t>
  </si>
  <si>
    <t>1a</t>
  </si>
  <si>
    <t>2a</t>
  </si>
  <si>
    <t>3a</t>
  </si>
  <si>
    <t>3da. Dosis</t>
  </si>
  <si>
    <t>Dosis Unica</t>
  </si>
  <si>
    <t xml:space="preserve"> DE 1 AÑO</t>
  </si>
  <si>
    <t>1er REF.</t>
  </si>
  <si>
    <t>2° REF.</t>
  </si>
  <si>
    <t>REF.</t>
  </si>
  <si>
    <t>TOTALES</t>
  </si>
  <si>
    <t>CALI</t>
  </si>
  <si>
    <t>ANDALUCIA</t>
  </si>
  <si>
    <t>ANSERMANUEVO</t>
  </si>
  <si>
    <t>ARGELIA</t>
  </si>
  <si>
    <t>BOLIVAR</t>
  </si>
  <si>
    <t>BUENAVENTURA</t>
  </si>
  <si>
    <t>GUADALAJARA DE BUGA</t>
  </si>
  <si>
    <t>BUGALAGRANDE</t>
  </si>
  <si>
    <t>CAICEDONIA</t>
  </si>
  <si>
    <t>CANDELARIA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</si>
  <si>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</si>
  <si>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</si>
  <si>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</si>
  <si>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</si>
  <si>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</si>
  <si>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</si>
  <si>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</si>
  <si>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</si>
  <si>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</si>
  <si>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</si>
  <si>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UNION</t>
  </si>
  <si>
    <t>LA VICTORIA</t>
  </si>
  <si>
    <t>OBANDO</t>
  </si>
  <si>
    <t>PALMIRA</t>
  </si>
  <si>
    <t>PRADERA</t>
  </si>
  <si>
    <t>RESTREPO</t>
  </si>
  <si>
    <t>RIOFRIO</t>
  </si>
  <si>
    <t>ROLDANILLO</t>
  </si>
  <si>
    <t>SAN PEDRO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</si>
  <si>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</si>
  <si>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</si>
  <si>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</si>
  <si>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</si>
  <si>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</si>
  <si>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</si>
  <si>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</si>
  <si>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</si>
  <si>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</si>
  <si>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Municipio</t>
  </si>
  <si>
    <t>Poblaciòn Menor de 1 año (Meta Programatica)</t>
  </si>
  <si>
    <t>BCG RECIEN NACIDO (HASTA 28 DÍAS) + MENOR UN AÑO (29 DÍAS A 11 MESES 29 DIAS) Unica</t>
  </si>
  <si>
    <t>% B.C.G (Tuberculosis) en Recién Nacidos</t>
  </si>
  <si>
    <t>VOP &lt;DE1 AÑO 3ras + VIP &lt;1AÑO 3as</t>
  </si>
  <si>
    <t>% 3ras. Dosis de Polio</t>
  </si>
  <si>
    <t>PENTA MENOR DE UN AÑO 3ras</t>
  </si>
  <si>
    <t>% 3ras. Dosis de Pentavalente</t>
  </si>
  <si>
    <t>Poblaciòn de 1 año (Meta Programatica)</t>
  </si>
  <si>
    <t>SRP (T.V.) DE UN AÑO
D. Unica</t>
  </si>
  <si>
    <t>TRIPLE NO PAI</t>
  </si>
  <si>
    <t xml:space="preserve"> TRIPLE VIRAL PAI + NO PAI</t>
  </si>
  <si>
    <t>% de Triple Viral al Año de edad</t>
  </si>
  <si>
    <t>Poblaciòn de 5 año (Meta Programatica)</t>
  </si>
  <si>
    <t xml:space="preserve"> TRIPLE VIRAL 5 AÑOS</t>
  </si>
  <si>
    <t>Cali</t>
  </si>
  <si>
    <t>Alcala</t>
  </si>
  <si>
    <t>Andalucia</t>
  </si>
  <si>
    <t>Ansermanuevo</t>
  </si>
  <si>
    <t>Argelia</t>
  </si>
  <si>
    <t>Bolivar</t>
  </si>
  <si>
    <t>Bugalagrande</t>
  </si>
  <si>
    <t>Caicedonia</t>
  </si>
  <si>
    <t>Calima</t>
  </si>
  <si>
    <t>Candelaria</t>
  </si>
  <si>
    <t>Cartago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</si>
  <si>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</si>
  <si>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</si>
  <si>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</si>
  <si>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</si>
  <si>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</si>
  <si>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</si>
  <si>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</si>
  <si>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</si>
  <si>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Jamundi</t>
  </si>
  <si>
    <t>La Cumbre</t>
  </si>
  <si>
    <t>La Union</t>
  </si>
  <si>
    <t>La Victoria</t>
  </si>
  <si>
    <t>Obando</t>
  </si>
  <si>
    <t>Palmira</t>
  </si>
  <si>
    <t>Pradera</t>
  </si>
  <si>
    <t>Restrepo</t>
  </si>
  <si>
    <t>Riofrio</t>
  </si>
  <si>
    <t>Roldanillo</t>
  </si>
  <si>
    <t>San Pedro</t>
  </si>
  <si>
    <t>Sevilla</t>
  </si>
  <si>
    <t>Toro</t>
  </si>
  <si>
    <t>Trujillo</t>
  </si>
  <si>
    <t>Tulua</t>
  </si>
  <si>
    <t>Ulloa</t>
  </si>
  <si>
    <t>Versalles</t>
  </si>
  <si>
    <t>Vijes</t>
  </si>
  <si>
    <t>Yotoco</t>
  </si>
  <si>
    <t>Yumbo</t>
  </si>
  <si>
    <t>Zarzal</t>
  </si>
  <si>
    <t>No MUNICIPIOS</t>
  </si>
  <si>
    <t>COD
MPIO</t>
  </si>
  <si>
    <t>DIFERENCIA HB- BCG</t>
  </si>
  <si>
    <t>DIFERENCIA PENTA3 - POLIO 3</t>
  </si>
  <si>
    <t>DIFERENCIA TRIPLE VIRA - NEUMO 3</t>
  </si>
  <si>
    <t>DIFERENCIA PENTA 1 - POLIO INAC 1</t>
  </si>
  <si>
    <t>DIFERENCIA PENTA 2- POLIO 2</t>
  </si>
  <si>
    <t>ZONA</t>
  </si>
  <si>
    <t>NORTE</t>
  </si>
  <si>
    <t>CENTRO</t>
  </si>
  <si>
    <t>Buga</t>
  </si>
  <si>
    <t>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</si>
</sst>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€_-;\-* #,##0.00\ _€_-;_-* &quot;-&quot;??\ _€_-;_-@_-"/>
    <numFmt numFmtId="165" formatCode="_-* #,##0\ _€_-;\-* #,##0\ _€_-;_-* &quot;-&quot;??\ _€_-;_-@_-"/>
    <numFmt numFmtId="166" formatCode="_ * #,##0.00_ ;_ * \-#,##0.00_ ;_ * &quot;-&quot;??_ ;_ @_ "/>
    <numFmt numFmtId="167" formatCode="_(* #,##0.00_);_(* \(#,##0.00\);_(* &quot;-&quot;??_);_(@_)"/>
    <numFmt numFmtId="168" formatCode="_(* #,##0_);_(* \(#,##0\);_(* &quot;-&quot;??_);_(@_)"/>
    <numFmt numFmtId="169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6"/>
      <name val="Arial"/>
      <family val="2"/>
    </font>
    <font>
      <b/>
      <sz val="9"/>
      <name val="Arial"/>
      <family val="2"/>
    </font>
    <font>
      <b/>
      <sz val="6"/>
      <color indexed="10"/>
      <name val="Arial Narrow"/>
      <family val="2"/>
    </font>
    <font>
      <b/>
      <sz val="6"/>
      <name val="Arial Narrow"/>
      <family val="2"/>
    </font>
    <font>
      <b/>
      <sz val="6"/>
      <color rgb="FFFF0000"/>
      <name val="Arial Narrow"/>
      <family val="2"/>
    </font>
    <font>
      <sz val="6"/>
      <color theme="1"/>
      <name val="Arial Narrow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6"/>
      <color theme="1"/>
      <name val="Arial Narrow"/>
      <family val="2"/>
    </font>
  </fonts>
  <fills count="2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9" fontId="16" fillId="0" borderId="0" applyFont="0" applyFill="0" applyBorder="0" applyAlignment="0" applyProtection="0"/>
    <xf numFmtId="0" fontId="17" fillId="0" borderId="0"/>
    <xf numFmtId="164" fontId="1" fillId="0" borderId="0" applyFont="0" applyFill="0" applyBorder="0" applyAlignment="0" applyProtection="0"/>
    <xf numFmtId="166" fontId="21" fillId="0" borderId="0" applyFill="0" applyBorder="0" applyAlignment="0" applyProtection="0"/>
    <xf numFmtId="167" fontId="17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3" xfId="0" applyFont="1" applyFill="1" applyBorder="1"/>
    <xf numFmtId="0" fontId="4" fillId="0" borderId="4" xfId="0" applyFont="1" applyFill="1" applyBorder="1"/>
    <xf numFmtId="0" fontId="4" fillId="0" borderId="4" xfId="0" applyFont="1" applyFill="1" applyBorder="1" applyAlignment="1"/>
    <xf numFmtId="0" fontId="1" fillId="0" borderId="0" xfId="0" applyFont="1" applyFill="1" applyBorder="1"/>
    <xf numFmtId="0" fontId="4" fillId="0" borderId="7" xfId="0" applyFont="1" applyFill="1" applyBorder="1"/>
    <xf numFmtId="0" fontId="2" fillId="0" borderId="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" fontId="1" fillId="0" borderId="0" xfId="0" applyNumberFormat="1" applyFont="1" applyFill="1"/>
    <xf numFmtId="0" fontId="8" fillId="0" borderId="1" xfId="0" applyFont="1" applyFill="1" applyBorder="1" applyAlignment="1">
      <alignment horizontal="center" vertical="center"/>
    </xf>
    <xf numFmtId="1" fontId="7" fillId="2" borderId="17" xfId="0" quotePrefix="1" applyNumberFormat="1" applyFont="1" applyFill="1" applyBorder="1" applyAlignment="1">
      <alignment horizontal="center" vertical="center"/>
    </xf>
    <xf numFmtId="1" fontId="7" fillId="3" borderId="2" xfId="0" quotePrefix="1" applyNumberFormat="1" applyFont="1" applyFill="1" applyBorder="1" applyAlignment="1">
      <alignment horizontal="center" vertical="center"/>
    </xf>
    <xf numFmtId="14" fontId="2" fillId="2" borderId="10" xfId="0" applyNumberFormat="1" applyFont="1" applyFill="1" applyBorder="1" applyAlignment="1">
      <alignment horizontal="center"/>
    </xf>
    <xf numFmtId="14" fontId="2" fillId="3" borderId="10" xfId="0" applyNumberFormat="1" applyFont="1" applyFill="1" applyBorder="1" applyAlignment="1">
      <alignment horizontal="center"/>
    </xf>
    <xf numFmtId="0" fontId="13" fillId="6" borderId="18" xfId="0" applyFont="1" applyFill="1" applyBorder="1" applyAlignment="1" applyProtection="1">
      <alignment horizontal="center" vertical="center" wrapText="1"/>
      <protection locked="0"/>
    </xf>
    <xf numFmtId="0" fontId="13" fillId="7" borderId="22" xfId="0" applyFont="1" applyFill="1" applyBorder="1" applyAlignment="1" applyProtection="1">
      <alignment horizontal="center" vertical="center" wrapText="1"/>
      <protection locked="0"/>
    </xf>
    <xf numFmtId="0" fontId="13" fillId="8" borderId="22" xfId="0" applyFont="1" applyFill="1" applyBorder="1" applyAlignment="1" applyProtection="1">
      <alignment horizontal="center" vertical="center" wrapText="1"/>
      <protection locked="0"/>
    </xf>
    <xf numFmtId="0" fontId="13" fillId="9" borderId="22" xfId="0" applyFont="1" applyFill="1" applyBorder="1" applyAlignment="1" applyProtection="1">
      <alignment horizontal="center" vertical="center" wrapText="1"/>
      <protection locked="0"/>
    </xf>
    <xf numFmtId="0" fontId="13" fillId="10" borderId="22" xfId="0" applyFont="1" applyFill="1" applyBorder="1" applyAlignment="1" applyProtection="1">
      <alignment horizontal="center" vertical="center" wrapText="1"/>
      <protection locked="0"/>
    </xf>
    <xf numFmtId="0" fontId="13" fillId="11" borderId="22" xfId="0" applyFont="1" applyFill="1" applyBorder="1" applyAlignment="1" applyProtection="1">
      <alignment horizontal="center" vertical="center" wrapText="1"/>
      <protection locked="0"/>
    </xf>
    <xf numFmtId="0" fontId="13" fillId="12" borderId="23" xfId="0" applyFont="1" applyFill="1" applyBorder="1" applyAlignment="1" applyProtection="1">
      <alignment horizontal="center" vertical="center" wrapText="1"/>
      <protection locked="0"/>
    </xf>
    <xf numFmtId="0" fontId="13" fillId="13" borderId="19" xfId="0" applyFont="1" applyFill="1" applyBorder="1" applyAlignment="1" applyProtection="1">
      <alignment horizontal="center" vertical="center" wrapText="1"/>
      <protection locked="0"/>
    </xf>
    <xf numFmtId="1" fontId="13" fillId="14" borderId="25" xfId="0" applyNumberFormat="1" applyFont="1" applyFill="1" applyBorder="1" applyAlignment="1" applyProtection="1">
      <alignment horizontal="center" vertical="center" wrapText="1"/>
      <protection locked="0"/>
    </xf>
    <xf numFmtId="0" fontId="13" fillId="13" borderId="14" xfId="0" applyFont="1" applyFill="1" applyBorder="1" applyAlignment="1" applyProtection="1">
      <alignment horizontal="center" vertical="center" wrapText="1"/>
      <protection locked="0"/>
    </xf>
    <xf numFmtId="0" fontId="10" fillId="15" borderId="16" xfId="0" applyFont="1" applyFill="1" applyBorder="1" applyAlignment="1" applyProtection="1">
      <alignment horizontal="center" vertical="center" wrapText="1"/>
      <protection locked="0"/>
    </xf>
    <xf numFmtId="0" fontId="10" fillId="6" borderId="25" xfId="0" applyFont="1" applyFill="1" applyBorder="1" applyAlignment="1" applyProtection="1">
      <alignment horizontal="center" vertical="center" wrapText="1"/>
      <protection locked="0"/>
    </xf>
    <xf numFmtId="1" fontId="12" fillId="17" borderId="16" xfId="0" applyNumberFormat="1" applyFont="1" applyFill="1" applyBorder="1" applyAlignment="1" applyProtection="1">
      <alignment horizontal="center" vertical="center" wrapText="1"/>
      <protection locked="0"/>
    </xf>
    <xf numFmtId="1" fontId="13" fillId="18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16" xfId="0" applyFont="1" applyFill="1" applyBorder="1" applyAlignment="1" applyProtection="1">
      <alignment horizontal="center" vertical="center" wrapText="1"/>
      <protection locked="0"/>
    </xf>
    <xf numFmtId="1" fontId="12" fillId="17" borderId="1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/>
    <xf numFmtId="1" fontId="13" fillId="6" borderId="25" xfId="0" applyNumberFormat="1" applyFont="1" applyFill="1" applyBorder="1" applyAlignment="1" applyProtection="1">
      <alignment horizontal="center" vertical="center"/>
      <protection locked="0"/>
    </xf>
    <xf numFmtId="0" fontId="13" fillId="19" borderId="14" xfId="0" applyFont="1" applyFill="1" applyBorder="1" applyAlignment="1" applyProtection="1">
      <alignment horizontal="center" vertical="center"/>
      <protection locked="0"/>
    </xf>
    <xf numFmtId="1" fontId="13" fillId="8" borderId="14" xfId="0" applyNumberFormat="1" applyFont="1" applyFill="1" applyBorder="1" applyAlignment="1" applyProtection="1">
      <alignment horizontal="center" vertical="center"/>
      <protection locked="0"/>
    </xf>
    <xf numFmtId="1" fontId="13" fillId="9" borderId="14" xfId="0" applyNumberFormat="1" applyFont="1" applyFill="1" applyBorder="1" applyAlignment="1" applyProtection="1">
      <alignment horizontal="center" vertical="center"/>
      <protection locked="0"/>
    </xf>
    <xf numFmtId="1" fontId="13" fillId="10" borderId="14" xfId="0" applyNumberFormat="1" applyFont="1" applyFill="1" applyBorder="1" applyAlignment="1" applyProtection="1">
      <alignment horizontal="center" vertical="center"/>
      <protection locked="0"/>
    </xf>
    <xf numFmtId="1" fontId="13" fillId="11" borderId="14" xfId="0" applyNumberFormat="1" applyFont="1" applyFill="1" applyBorder="1" applyAlignment="1" applyProtection="1">
      <alignment horizontal="center" vertical="center"/>
      <protection locked="0"/>
    </xf>
    <xf numFmtId="1" fontId="13" fillId="20" borderId="15" xfId="0" applyNumberFormat="1" applyFont="1" applyFill="1" applyBorder="1" applyAlignment="1" applyProtection="1">
      <alignment horizontal="center" vertical="center"/>
      <protection locked="0"/>
    </xf>
    <xf numFmtId="1" fontId="13" fillId="13" borderId="14" xfId="0" applyNumberFormat="1" applyFont="1" applyFill="1" applyBorder="1" applyAlignment="1" applyProtection="1">
      <alignment horizontal="center" vertical="center"/>
      <protection locked="0"/>
    </xf>
    <xf numFmtId="1" fontId="13" fillId="6" borderId="16" xfId="0" applyNumberFormat="1" applyFont="1" applyFill="1" applyBorder="1" applyAlignment="1" applyProtection="1">
      <alignment horizontal="center" vertical="center"/>
      <protection locked="0"/>
    </xf>
    <xf numFmtId="1" fontId="13" fillId="14" borderId="29" xfId="0" applyNumberFormat="1" applyFont="1" applyFill="1" applyBorder="1" applyAlignment="1" applyProtection="1">
      <alignment horizontal="center" vertical="center" wrapText="1"/>
      <protection locked="0"/>
    </xf>
    <xf numFmtId="0" fontId="13" fillId="13" borderId="28" xfId="0" applyFont="1" applyFill="1" applyBorder="1" applyAlignment="1" applyProtection="1">
      <alignment horizontal="center" vertical="center" wrapText="1"/>
      <protection locked="0"/>
    </xf>
    <xf numFmtId="0" fontId="10" fillId="15" borderId="30" xfId="0" applyFont="1" applyFill="1" applyBorder="1" applyAlignment="1" applyProtection="1">
      <alignment horizontal="center" vertical="center" wrapText="1"/>
      <protection locked="0"/>
    </xf>
    <xf numFmtId="0" fontId="10" fillId="6" borderId="30" xfId="0" applyFont="1" applyFill="1" applyBorder="1" applyAlignment="1" applyProtection="1">
      <alignment horizontal="center" vertical="center" wrapText="1"/>
      <protection locked="0"/>
    </xf>
    <xf numFmtId="1" fontId="13" fillId="17" borderId="28" xfId="0" applyNumberFormat="1" applyFont="1" applyFill="1" applyBorder="1" applyAlignment="1" applyProtection="1">
      <alignment horizontal="center" vertical="center"/>
      <protection locked="0"/>
    </xf>
    <xf numFmtId="1" fontId="13" fillId="18" borderId="28" xfId="0" applyNumberFormat="1" applyFont="1" applyFill="1" applyBorder="1" applyAlignment="1" applyProtection="1">
      <alignment horizontal="center" vertical="center"/>
      <protection locked="0"/>
    </xf>
    <xf numFmtId="37" fontId="0" fillId="0" borderId="33" xfId="0" applyNumberFormat="1" applyBorder="1"/>
    <xf numFmtId="37" fontId="0" fillId="0" borderId="34" xfId="0" applyNumberFormat="1" applyBorder="1"/>
    <xf numFmtId="37" fontId="0" fillId="0" borderId="35" xfId="0" applyNumberFormat="1" applyBorder="1"/>
    <xf numFmtId="37" fontId="0" fillId="0" borderId="36" xfId="0" applyNumberFormat="1" applyBorder="1"/>
    <xf numFmtId="0" fontId="0" fillId="0" borderId="37" xfId="0" applyBorder="1"/>
    <xf numFmtId="37" fontId="0" fillId="0" borderId="10" xfId="0" applyNumberFormat="1" applyBorder="1"/>
    <xf numFmtId="37" fontId="0" fillId="0" borderId="38" xfId="0" applyNumberFormat="1" applyBorder="1"/>
    <xf numFmtId="37" fontId="0" fillId="0" borderId="8" xfId="0" applyNumberFormat="1" applyBorder="1"/>
    <xf numFmtId="37" fontId="0" fillId="0" borderId="11" xfId="0" applyNumberFormat="1" applyBorder="1"/>
    <xf numFmtId="37" fontId="0" fillId="0" borderId="24" xfId="0" applyNumberFormat="1" applyBorder="1"/>
    <xf numFmtId="37" fontId="6" fillId="0" borderId="25" xfId="0" applyNumberFormat="1" applyFont="1" applyBorder="1"/>
    <xf numFmtId="37" fontId="6" fillId="0" borderId="14" xfId="0" applyNumberFormat="1" applyFont="1" applyBorder="1"/>
    <xf numFmtId="37" fontId="0" fillId="0" borderId="40" xfId="0" applyNumberFormat="1" applyBorder="1"/>
    <xf numFmtId="0" fontId="13" fillId="6" borderId="19" xfId="0" applyFont="1" applyFill="1" applyBorder="1" applyAlignment="1" applyProtection="1">
      <alignment horizontal="center" vertical="center" wrapText="1"/>
      <protection locked="0"/>
    </xf>
    <xf numFmtId="37" fontId="0" fillId="0" borderId="46" xfId="0" applyNumberFormat="1" applyBorder="1"/>
    <xf numFmtId="37" fontId="0" fillId="0" borderId="47" xfId="0" applyNumberFormat="1" applyBorder="1"/>
    <xf numFmtId="37" fontId="0" fillId="0" borderId="48" xfId="0" applyNumberFormat="1" applyBorder="1"/>
    <xf numFmtId="37" fontId="0" fillId="0" borderId="12" xfId="0" applyNumberFormat="1" applyBorder="1"/>
    <xf numFmtId="37" fontId="0" fillId="0" borderId="13" xfId="0" applyNumberFormat="1" applyBorder="1"/>
    <xf numFmtId="37" fontId="0" fillId="0" borderId="0" xfId="0" applyNumberFormat="1" applyBorder="1"/>
    <xf numFmtId="37" fontId="6" fillId="0" borderId="15" xfId="0" applyNumberFormat="1" applyFont="1" applyBorder="1"/>
    <xf numFmtId="0" fontId="9" fillId="0" borderId="19" xfId="0" applyFont="1" applyBorder="1" applyAlignment="1">
      <alignment horizontal="center"/>
    </xf>
    <xf numFmtId="0" fontId="18" fillId="20" borderId="6" xfId="3" applyFont="1" applyFill="1" applyBorder="1" applyAlignment="1">
      <alignment horizontal="center" vertical="center" wrapText="1"/>
    </xf>
    <xf numFmtId="0" fontId="18" fillId="21" borderId="6" xfId="3" applyFont="1" applyFill="1" applyBorder="1" applyAlignment="1">
      <alignment horizontal="center" vertical="center" wrapText="1"/>
    </xf>
    <xf numFmtId="165" fontId="10" fillId="4" borderId="6" xfId="4" applyNumberFormat="1" applyFont="1" applyFill="1" applyBorder="1" applyAlignment="1">
      <alignment horizontal="center" vertical="center" wrapText="1"/>
    </xf>
    <xf numFmtId="165" fontId="19" fillId="4" borderId="6" xfId="4" applyNumberFormat="1" applyFont="1" applyFill="1" applyBorder="1" applyAlignment="1">
      <alignment horizontal="center" vertical="center" wrapText="1"/>
    </xf>
    <xf numFmtId="165" fontId="20" fillId="13" borderId="51" xfId="4" applyNumberFormat="1" applyFont="1" applyFill="1" applyBorder="1" applyAlignment="1">
      <alignment horizontal="center" vertical="center" wrapText="1"/>
    </xf>
    <xf numFmtId="165" fontId="20" fillId="13" borderId="6" xfId="4" applyNumberFormat="1" applyFont="1" applyFill="1" applyBorder="1" applyAlignment="1">
      <alignment horizontal="center" vertical="center" wrapText="1"/>
    </xf>
    <xf numFmtId="165" fontId="19" fillId="19" borderId="6" xfId="4" applyNumberFormat="1" applyFont="1" applyFill="1" applyBorder="1" applyAlignment="1">
      <alignment horizontal="center" vertical="center" wrapText="1"/>
    </xf>
    <xf numFmtId="0" fontId="19" fillId="15" borderId="6" xfId="3" applyFont="1" applyFill="1" applyBorder="1" applyAlignment="1">
      <alignment horizontal="center" vertical="center" wrapText="1"/>
    </xf>
    <xf numFmtId="165" fontId="19" fillId="22" borderId="6" xfId="4" applyNumberFormat="1" applyFont="1" applyFill="1" applyBorder="1" applyAlignment="1">
      <alignment horizontal="center" vertical="center" wrapText="1"/>
    </xf>
    <xf numFmtId="165" fontId="19" fillId="14" borderId="6" xfId="4" applyNumberFormat="1" applyFont="1" applyFill="1" applyBorder="1" applyAlignment="1">
      <alignment horizontal="center" vertical="center" wrapText="1"/>
    </xf>
    <xf numFmtId="0" fontId="19" fillId="15" borderId="45" xfId="3" applyFont="1" applyFill="1" applyBorder="1" applyAlignment="1">
      <alignment horizontal="center" vertical="center" wrapText="1"/>
    </xf>
    <xf numFmtId="165" fontId="19" fillId="22" borderId="25" xfId="4" applyNumberFormat="1" applyFont="1" applyFill="1" applyBorder="1" applyAlignment="1">
      <alignment horizontal="center" vertical="center" wrapText="1"/>
    </xf>
    <xf numFmtId="165" fontId="19" fillId="14" borderId="15" xfId="4" applyNumberFormat="1" applyFont="1" applyFill="1" applyBorder="1" applyAlignment="1">
      <alignment horizontal="center" vertical="center" wrapText="1"/>
    </xf>
    <xf numFmtId="3" fontId="22" fillId="23" borderId="42" xfId="5" quotePrefix="1" applyNumberFormat="1" applyFont="1" applyFill="1" applyBorder="1"/>
    <xf numFmtId="168" fontId="23" fillId="21" borderId="42" xfId="6" applyNumberFormat="1" applyFont="1" applyFill="1" applyBorder="1"/>
    <xf numFmtId="168" fontId="23" fillId="15" borderId="42" xfId="6" applyNumberFormat="1" applyFont="1" applyFill="1" applyBorder="1"/>
    <xf numFmtId="168" fontId="23" fillId="15" borderId="52" xfId="6" applyNumberFormat="1" applyFont="1" applyFill="1" applyBorder="1"/>
    <xf numFmtId="0" fontId="22" fillId="20" borderId="17" xfId="5" quotePrefix="1" applyNumberFormat="1" applyFont="1" applyFill="1" applyBorder="1"/>
    <xf numFmtId="168" fontId="23" fillId="21" borderId="17" xfId="6" applyNumberFormat="1" applyFont="1" applyFill="1" applyBorder="1"/>
    <xf numFmtId="168" fontId="23" fillId="15" borderId="17" xfId="6" applyNumberFormat="1" applyFont="1" applyFill="1" applyBorder="1"/>
    <xf numFmtId="168" fontId="23" fillId="15" borderId="4" xfId="6" applyNumberFormat="1" applyFont="1" applyFill="1" applyBorder="1"/>
    <xf numFmtId="3" fontId="22" fillId="23" borderId="17" xfId="5" quotePrefix="1" applyNumberFormat="1" applyFont="1" applyFill="1" applyBorder="1"/>
    <xf numFmtId="0" fontId="0" fillId="0" borderId="17" xfId="0" applyBorder="1"/>
    <xf numFmtId="0" fontId="0" fillId="0" borderId="4" xfId="0" applyBorder="1"/>
    <xf numFmtId="168" fontId="23" fillId="21" borderId="49" xfId="6" applyNumberFormat="1" applyFont="1" applyFill="1" applyBorder="1"/>
    <xf numFmtId="37" fontId="0" fillId="0" borderId="50" xfId="0" applyNumberFormat="1" applyBorder="1"/>
    <xf numFmtId="37" fontId="0" fillId="0" borderId="53" xfId="0" applyNumberFormat="1" applyBorder="1"/>
    <xf numFmtId="168" fontId="23" fillId="15" borderId="49" xfId="6" applyNumberFormat="1" applyFont="1" applyFill="1" applyBorder="1"/>
    <xf numFmtId="168" fontId="23" fillId="15" borderId="7" xfId="6" applyNumberFormat="1" applyFont="1" applyFill="1" applyBorder="1"/>
    <xf numFmtId="37" fontId="0" fillId="0" borderId="54" xfId="0" applyNumberFormat="1" applyBorder="1"/>
    <xf numFmtId="0" fontId="6" fillId="0" borderId="6" xfId="0" applyFont="1" applyBorder="1"/>
    <xf numFmtId="168" fontId="23" fillId="21" borderId="56" xfId="6" applyNumberFormat="1" applyFont="1" applyFill="1" applyBorder="1"/>
    <xf numFmtId="37" fontId="0" fillId="0" borderId="16" xfId="0" applyNumberFormat="1" applyBorder="1"/>
    <xf numFmtId="168" fontId="23" fillId="15" borderId="6" xfId="6" applyNumberFormat="1" applyFont="1" applyFill="1" applyBorder="1"/>
    <xf numFmtId="1" fontId="10" fillId="0" borderId="8" xfId="0" applyNumberFormat="1" applyFont="1" applyBorder="1" applyAlignment="1" applyProtection="1">
      <alignment horizontal="center" vertical="center" wrapText="1"/>
      <protection locked="0"/>
    </xf>
    <xf numFmtId="1" fontId="11" fillId="0" borderId="8" xfId="0" applyNumberFormat="1" applyFont="1" applyBorder="1" applyAlignment="1" applyProtection="1">
      <alignment horizontal="center" vertical="center" wrapText="1"/>
      <protection locked="0"/>
    </xf>
    <xf numFmtId="1" fontId="11" fillId="0" borderId="8" xfId="0" applyNumberFormat="1" applyFont="1" applyBorder="1" applyAlignment="1" applyProtection="1">
      <alignment horizontal="center" vertical="center"/>
      <protection locked="0"/>
    </xf>
    <xf numFmtId="0" fontId="10" fillId="6" borderId="24" xfId="0" applyFont="1" applyFill="1" applyBorder="1" applyAlignment="1" applyProtection="1">
      <alignment horizontal="center" vertical="center" wrapText="1"/>
      <protection locked="0"/>
    </xf>
    <xf numFmtId="1" fontId="14" fillId="14" borderId="15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54" xfId="0" applyFont="1" applyFill="1" applyBorder="1" applyAlignment="1" applyProtection="1">
      <alignment horizontal="center" vertical="center" wrapText="1"/>
      <protection locked="0"/>
    </xf>
    <xf numFmtId="1" fontId="13" fillId="17" borderId="50" xfId="0" applyNumberFormat="1" applyFont="1" applyFill="1" applyBorder="1" applyAlignment="1" applyProtection="1">
      <alignment horizontal="center" vertical="center"/>
      <protection locked="0"/>
    </xf>
    <xf numFmtId="1" fontId="13" fillId="18" borderId="53" xfId="0" applyNumberFormat="1" applyFont="1" applyFill="1" applyBorder="1" applyAlignment="1" applyProtection="1">
      <alignment horizontal="center" vertical="center"/>
      <protection locked="0"/>
    </xf>
    <xf numFmtId="1" fontId="14" fillId="14" borderId="5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/>
    <xf numFmtId="0" fontId="0" fillId="0" borderId="58" xfId="0" applyBorder="1"/>
    <xf numFmtId="0" fontId="0" fillId="0" borderId="59" xfId="0" applyBorder="1"/>
    <xf numFmtId="37" fontId="0" fillId="0" borderId="32" xfId="0" applyNumberFormat="1" applyBorder="1"/>
    <xf numFmtId="37" fontId="0" fillId="0" borderId="60" xfId="0" applyNumberFormat="1" applyBorder="1"/>
    <xf numFmtId="37" fontId="0" fillId="0" borderId="58" xfId="0" applyNumberFormat="1" applyBorder="1"/>
    <xf numFmtId="37" fontId="0" fillId="0" borderId="20" xfId="0" applyNumberFormat="1" applyBorder="1"/>
    <xf numFmtId="37" fontId="0" fillId="0" borderId="3" xfId="0" applyNumberFormat="1" applyBorder="1"/>
    <xf numFmtId="0" fontId="0" fillId="0" borderId="10" xfId="0" applyBorder="1"/>
    <xf numFmtId="0" fontId="0" fillId="0" borderId="11" xfId="0" applyBorder="1"/>
    <xf numFmtId="37" fontId="0" fillId="0" borderId="52" xfId="0" applyNumberFormat="1" applyBorder="1"/>
    <xf numFmtId="37" fontId="6" fillId="0" borderId="39" xfId="0" applyNumberFormat="1" applyFont="1" applyBorder="1"/>
    <xf numFmtId="37" fontId="6" fillId="0" borderId="16" xfId="0" applyNumberFormat="1" applyFont="1" applyBorder="1"/>
    <xf numFmtId="37" fontId="6" fillId="0" borderId="42" xfId="0" applyNumberFormat="1" applyFont="1" applyBorder="1"/>
    <xf numFmtId="0" fontId="9" fillId="0" borderId="51" xfId="0" applyFont="1" applyBorder="1" applyAlignment="1">
      <alignment horizontal="center"/>
    </xf>
    <xf numFmtId="0" fontId="13" fillId="10" borderId="41" xfId="0" applyFont="1" applyFill="1" applyBorder="1" applyAlignment="1" applyProtection="1">
      <alignment horizontal="center" vertical="center" wrapText="1"/>
      <protection locked="0"/>
    </xf>
    <xf numFmtId="1" fontId="13" fillId="10" borderId="39" xfId="0" applyNumberFormat="1" applyFont="1" applyFill="1" applyBorder="1" applyAlignment="1" applyProtection="1">
      <alignment horizontal="center" vertical="center"/>
      <protection locked="0"/>
    </xf>
    <xf numFmtId="37" fontId="0" fillId="0" borderId="21" xfId="0" applyNumberFormat="1" applyBorder="1"/>
    <xf numFmtId="0" fontId="13" fillId="12" borderId="16" xfId="0" applyFont="1" applyFill="1" applyBorder="1" applyAlignment="1" applyProtection="1">
      <alignment horizontal="center" vertical="center" wrapText="1"/>
      <protection locked="0"/>
    </xf>
    <xf numFmtId="1" fontId="13" fillId="20" borderId="30" xfId="0" applyNumberFormat="1" applyFont="1" applyFill="1" applyBorder="1" applyAlignment="1" applyProtection="1">
      <alignment horizontal="center" vertical="center"/>
      <protection locked="0"/>
    </xf>
    <xf numFmtId="0" fontId="10" fillId="16" borderId="45" xfId="0" applyFont="1" applyFill="1" applyBorder="1" applyAlignment="1" applyProtection="1">
      <alignment horizontal="center" vertical="center" wrapText="1"/>
      <protection locked="0"/>
    </xf>
    <xf numFmtId="0" fontId="10" fillId="16" borderId="44" xfId="0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10" fillId="0" borderId="31" xfId="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 applyProtection="1">
      <alignment horizontal="center" vertical="center" wrapText="1"/>
      <protection locked="0"/>
    </xf>
    <xf numFmtId="1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24" fillId="0" borderId="5" xfId="0" applyFont="1" applyFill="1" applyBorder="1" applyAlignment="1" applyProtection="1">
      <alignment horizontal="center" vertical="center" wrapText="1"/>
      <protection locked="0"/>
    </xf>
    <xf numFmtId="0" fontId="24" fillId="0" borderId="31" xfId="0" applyFont="1" applyFill="1" applyBorder="1" applyAlignment="1" applyProtection="1">
      <alignment horizontal="center" vertical="center" wrapText="1"/>
      <protection locked="0"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1" fontId="13" fillId="0" borderId="19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62" xfId="0" applyBorder="1"/>
    <xf numFmtId="37" fontId="6" fillId="0" borderId="9" xfId="0" applyNumberFormat="1" applyFont="1" applyBorder="1"/>
    <xf numFmtId="37" fontId="0" fillId="0" borderId="61" xfId="0" applyNumberFormat="1" applyBorder="1"/>
    <xf numFmtId="37" fontId="6" fillId="0" borderId="6" xfId="0" applyNumberFormat="1" applyFont="1" applyBorder="1"/>
    <xf numFmtId="37" fontId="6" fillId="24" borderId="42" xfId="0" applyNumberFormat="1" applyFont="1" applyFill="1" applyBorder="1"/>
    <xf numFmtId="37" fontId="6" fillId="24" borderId="9" xfId="0" applyNumberFormat="1" applyFont="1" applyFill="1" applyBorder="1"/>
    <xf numFmtId="37" fontId="6" fillId="24" borderId="6" xfId="0" applyNumberFormat="1" applyFont="1" applyFill="1" applyBorder="1"/>
    <xf numFmtId="169" fontId="6" fillId="0" borderId="35" xfId="2" applyNumberFormat="1" applyFont="1" applyBorder="1"/>
    <xf numFmtId="169" fontId="6" fillId="0" borderId="53" xfId="2" applyNumberFormat="1" applyFont="1" applyBorder="1"/>
    <xf numFmtId="169" fontId="6" fillId="0" borderId="14" xfId="2" applyNumberFormat="1" applyFont="1" applyBorder="1"/>
    <xf numFmtId="169" fontId="6" fillId="0" borderId="43" xfId="2" applyNumberFormat="1" applyFont="1" applyBorder="1"/>
    <xf numFmtId="169" fontId="6" fillId="0" borderId="55" xfId="2" applyNumberFormat="1" applyFont="1" applyBorder="1"/>
    <xf numFmtId="169" fontId="6" fillId="0" borderId="15" xfId="2" applyNumberFormat="1" applyFont="1" applyBorder="1"/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12" fillId="4" borderId="20" xfId="0" applyFont="1" applyFill="1" applyBorder="1" applyAlignment="1" applyProtection="1">
      <alignment horizontal="center" vertical="center" wrapText="1"/>
      <protection locked="0"/>
    </xf>
    <xf numFmtId="0" fontId="12" fillId="4" borderId="26" xfId="0" applyFont="1" applyFill="1" applyBorder="1" applyAlignment="1" applyProtection="1">
      <alignment horizontal="center" vertical="center" wrapText="1"/>
      <protection locked="0"/>
    </xf>
    <xf numFmtId="0" fontId="12" fillId="5" borderId="21" xfId="0" applyFont="1" applyFill="1" applyBorder="1" applyAlignment="1" applyProtection="1">
      <alignment horizontal="center" vertical="center" wrapText="1"/>
      <protection locked="0"/>
    </xf>
    <xf numFmtId="0" fontId="12" fillId="5" borderId="2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3" fontId="22" fillId="23" borderId="49" xfId="5" quotePrefix="1" applyNumberFormat="1" applyFont="1" applyFill="1" applyBorder="1"/>
  </cellXfs>
  <cellStyles count="7">
    <cellStyle name="Millares 2 2" xfId="6"/>
    <cellStyle name="Millares_CONTROL DOSIS Y PORCENTAJES POR MES" xfId="4"/>
    <cellStyle name="Normal" xfId="0" builtinId="0"/>
    <cellStyle name="Normal 2" xfId="1"/>
    <cellStyle name="Normal_Censos 1951-1993" xfId="5"/>
    <cellStyle name="Normal_MUNICIPIOS-JUNIO-2008 2" xfId="3"/>
    <cellStyle name="Porcentaje" xfId="2" builtinId="5"/>
  </cellStyles>
  <dxfs count="6">
    <dxf>
      <border>
        <top style="thin">
          <color indexed="64"/>
        </top>
      </border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3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RMACION/INFO%20ESCRITORIO/PAI/2015/4.%20INFORME%20MENSUAL/Informes/12%20VALLE_PLANTILLA_%20DE_%20REPORTE_%20MENSUAL_DICIEMBRE_10_12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NFORMACION\INFO%20ESCRITORIO\PAI\2015\4.%20INFORME%20MENSUAL\Cobertura\Nov%20Cobertu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ILLA MENSUAL"/>
      <sheetName val="CONSOLIDADO NO BORRAR"/>
      <sheetName val="COHERENCIA-DOSIS"/>
      <sheetName val="MetaPro_2015"/>
    </sheetNames>
    <sheetDataSet>
      <sheetData sheetId="0">
        <row r="9">
          <cell r="A9">
            <v>1</v>
          </cell>
        </row>
      </sheetData>
      <sheetData sheetId="1">
        <row r="6">
          <cell r="B6">
            <v>1</v>
          </cell>
        </row>
        <row r="7">
          <cell r="B7">
            <v>20</v>
          </cell>
        </row>
        <row r="8">
          <cell r="B8">
            <v>36</v>
          </cell>
        </row>
        <row r="9">
          <cell r="B9">
            <v>41</v>
          </cell>
        </row>
        <row r="10">
          <cell r="B10">
            <v>54</v>
          </cell>
        </row>
        <row r="11">
          <cell r="B11">
            <v>100</v>
          </cell>
        </row>
        <row r="12">
          <cell r="B12">
            <v>109</v>
          </cell>
        </row>
        <row r="13">
          <cell r="B13">
            <v>111</v>
          </cell>
        </row>
        <row r="14">
          <cell r="B14">
            <v>113</v>
          </cell>
        </row>
        <row r="15">
          <cell r="B15">
            <v>122</v>
          </cell>
        </row>
        <row r="16">
          <cell r="B16">
            <v>126</v>
          </cell>
        </row>
        <row r="17">
          <cell r="B17">
            <v>130</v>
          </cell>
        </row>
        <row r="18">
          <cell r="B18">
            <v>147</v>
          </cell>
        </row>
        <row r="19">
          <cell r="B19">
            <v>233</v>
          </cell>
        </row>
        <row r="20">
          <cell r="B20">
            <v>243</v>
          </cell>
        </row>
        <row r="21">
          <cell r="B21">
            <v>246</v>
          </cell>
        </row>
        <row r="22">
          <cell r="B22">
            <v>248</v>
          </cell>
        </row>
        <row r="23">
          <cell r="B23">
            <v>250</v>
          </cell>
        </row>
        <row r="24">
          <cell r="B24">
            <v>275</v>
          </cell>
        </row>
        <row r="25">
          <cell r="B25">
            <v>306</v>
          </cell>
        </row>
        <row r="26">
          <cell r="B26">
            <v>318</v>
          </cell>
        </row>
        <row r="27">
          <cell r="B27">
            <v>364</v>
          </cell>
        </row>
        <row r="28">
          <cell r="B28">
            <v>377</v>
          </cell>
        </row>
        <row r="29">
          <cell r="B29">
            <v>400</v>
          </cell>
        </row>
        <row r="30">
          <cell r="B30">
            <v>403</v>
          </cell>
        </row>
        <row r="31">
          <cell r="B31">
            <v>497</v>
          </cell>
        </row>
        <row r="32">
          <cell r="B32">
            <v>520</v>
          </cell>
        </row>
        <row r="33">
          <cell r="B33">
            <v>563</v>
          </cell>
        </row>
        <row r="34">
          <cell r="B34">
            <v>606</v>
          </cell>
        </row>
        <row r="35">
          <cell r="B35">
            <v>616</v>
          </cell>
        </row>
        <row r="36">
          <cell r="B36">
            <v>622</v>
          </cell>
        </row>
        <row r="37">
          <cell r="B37">
            <v>670</v>
          </cell>
        </row>
        <row r="38">
          <cell r="B38">
            <v>736</v>
          </cell>
        </row>
        <row r="39">
          <cell r="B39">
            <v>823</v>
          </cell>
        </row>
        <row r="40">
          <cell r="B40">
            <v>828</v>
          </cell>
        </row>
        <row r="41">
          <cell r="B41">
            <v>834</v>
          </cell>
        </row>
        <row r="42">
          <cell r="B42">
            <v>845</v>
          </cell>
        </row>
        <row r="43">
          <cell r="B43">
            <v>863</v>
          </cell>
        </row>
        <row r="44">
          <cell r="B44">
            <v>869</v>
          </cell>
        </row>
        <row r="45">
          <cell r="B45">
            <v>890</v>
          </cell>
        </row>
        <row r="46">
          <cell r="B46">
            <v>892</v>
          </cell>
        </row>
        <row r="47">
          <cell r="B47">
            <v>895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OC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E50"/>
  <sheetViews>
    <sheetView showGridLines="0" topLeftCell="A2" zoomScale="85" zoomScaleNormal="85" workbookViewId="0">
      <pane xSplit="2" ySplit="2" topLeftCell="C32" activePane="bottomRight" state="frozen"/>
      <selection activeCell="A2" sqref="A2"/>
      <selection pane="topRight" activeCell="C2" sqref="C2"/>
      <selection pane="bottomLeft" activeCell="A4" sqref="A4"/>
      <selection pane="bottomRight" activeCell="F53" sqref="F53"/>
    </sheetView>
  </sheetViews>
  <sheetFormatPr baseColWidth="10" defaultRowHeight="12.75" x14ac:dyDescent="0.2"/>
  <cols>
    <col min="1" max="1" width="3.7109375" style="1" customWidth="1"/>
    <col min="2" max="2" width="24.85546875" style="1" customWidth="1"/>
    <col min="3" max="3" width="15" style="1" customWidth="1"/>
    <col min="4" max="4" width="19.28515625" style="1" bestFit="1" customWidth="1"/>
    <col min="5" max="5" width="19" style="1" bestFit="1" customWidth="1"/>
    <col min="6" max="233" width="11.42578125" style="1"/>
    <col min="234" max="234" width="3.7109375" style="1" customWidth="1"/>
    <col min="235" max="235" width="24.85546875" style="1" customWidth="1"/>
    <col min="236" max="238" width="14.7109375" style="1" customWidth="1"/>
    <col min="239" max="239" width="12.28515625" style="1" bestFit="1" customWidth="1"/>
    <col min="240" max="242" width="11.42578125" style="1"/>
    <col min="243" max="244" width="23.7109375" style="1" bestFit="1" customWidth="1"/>
    <col min="245" max="489" width="11.42578125" style="1"/>
    <col min="490" max="490" width="3.7109375" style="1" customWidth="1"/>
    <col min="491" max="491" width="24.85546875" style="1" customWidth="1"/>
    <col min="492" max="494" width="14.7109375" style="1" customWidth="1"/>
    <col min="495" max="495" width="12.28515625" style="1" bestFit="1" customWidth="1"/>
    <col min="496" max="498" width="11.42578125" style="1"/>
    <col min="499" max="500" width="23.7109375" style="1" bestFit="1" customWidth="1"/>
    <col min="501" max="745" width="11.42578125" style="1"/>
    <col min="746" max="746" width="3.7109375" style="1" customWidth="1"/>
    <col min="747" max="747" width="24.85546875" style="1" customWidth="1"/>
    <col min="748" max="750" width="14.7109375" style="1" customWidth="1"/>
    <col min="751" max="751" width="12.28515625" style="1" bestFit="1" customWidth="1"/>
    <col min="752" max="754" width="11.42578125" style="1"/>
    <col min="755" max="756" width="23.7109375" style="1" bestFit="1" customWidth="1"/>
    <col min="757" max="1001" width="11.42578125" style="1"/>
    <col min="1002" max="1002" width="3.7109375" style="1" customWidth="1"/>
    <col min="1003" max="1003" width="24.85546875" style="1" customWidth="1"/>
    <col min="1004" max="1006" width="14.7109375" style="1" customWidth="1"/>
    <col min="1007" max="1007" width="12.28515625" style="1" bestFit="1" customWidth="1"/>
    <col min="1008" max="1010" width="11.42578125" style="1"/>
    <col min="1011" max="1012" width="23.7109375" style="1" bestFit="1" customWidth="1"/>
    <col min="1013" max="1257" width="11.42578125" style="1"/>
    <col min="1258" max="1258" width="3.7109375" style="1" customWidth="1"/>
    <col min="1259" max="1259" width="24.85546875" style="1" customWidth="1"/>
    <col min="1260" max="1262" width="14.7109375" style="1" customWidth="1"/>
    <col min="1263" max="1263" width="12.28515625" style="1" bestFit="1" customWidth="1"/>
    <col min="1264" max="1266" width="11.42578125" style="1"/>
    <col min="1267" max="1268" width="23.7109375" style="1" bestFit="1" customWidth="1"/>
    <col min="1269" max="1513" width="11.42578125" style="1"/>
    <col min="1514" max="1514" width="3.7109375" style="1" customWidth="1"/>
    <col min="1515" max="1515" width="24.85546875" style="1" customWidth="1"/>
    <col min="1516" max="1518" width="14.7109375" style="1" customWidth="1"/>
    <col min="1519" max="1519" width="12.28515625" style="1" bestFit="1" customWidth="1"/>
    <col min="1520" max="1522" width="11.42578125" style="1"/>
    <col min="1523" max="1524" width="23.7109375" style="1" bestFit="1" customWidth="1"/>
    <col min="1525" max="1769" width="11.42578125" style="1"/>
    <col min="1770" max="1770" width="3.7109375" style="1" customWidth="1"/>
    <col min="1771" max="1771" width="24.85546875" style="1" customWidth="1"/>
    <col min="1772" max="1774" width="14.7109375" style="1" customWidth="1"/>
    <col min="1775" max="1775" width="12.28515625" style="1" bestFit="1" customWidth="1"/>
    <col min="1776" max="1778" width="11.42578125" style="1"/>
    <col min="1779" max="1780" width="23.7109375" style="1" bestFit="1" customWidth="1"/>
    <col min="1781" max="2025" width="11.42578125" style="1"/>
    <col min="2026" max="2026" width="3.7109375" style="1" customWidth="1"/>
    <col min="2027" max="2027" width="24.85546875" style="1" customWidth="1"/>
    <col min="2028" max="2030" width="14.7109375" style="1" customWidth="1"/>
    <col min="2031" max="2031" width="12.28515625" style="1" bestFit="1" customWidth="1"/>
    <col min="2032" max="2034" width="11.42578125" style="1"/>
    <col min="2035" max="2036" width="23.7109375" style="1" bestFit="1" customWidth="1"/>
    <col min="2037" max="2281" width="11.42578125" style="1"/>
    <col min="2282" max="2282" width="3.7109375" style="1" customWidth="1"/>
    <col min="2283" max="2283" width="24.85546875" style="1" customWidth="1"/>
    <col min="2284" max="2286" width="14.7109375" style="1" customWidth="1"/>
    <col min="2287" max="2287" width="12.28515625" style="1" bestFit="1" customWidth="1"/>
    <col min="2288" max="2290" width="11.42578125" style="1"/>
    <col min="2291" max="2292" width="23.7109375" style="1" bestFit="1" customWidth="1"/>
    <col min="2293" max="2537" width="11.42578125" style="1"/>
    <col min="2538" max="2538" width="3.7109375" style="1" customWidth="1"/>
    <col min="2539" max="2539" width="24.85546875" style="1" customWidth="1"/>
    <col min="2540" max="2542" width="14.7109375" style="1" customWidth="1"/>
    <col min="2543" max="2543" width="12.28515625" style="1" bestFit="1" customWidth="1"/>
    <col min="2544" max="2546" width="11.42578125" style="1"/>
    <col min="2547" max="2548" width="23.7109375" style="1" bestFit="1" customWidth="1"/>
    <col min="2549" max="2793" width="11.42578125" style="1"/>
    <col min="2794" max="2794" width="3.7109375" style="1" customWidth="1"/>
    <col min="2795" max="2795" width="24.85546875" style="1" customWidth="1"/>
    <col min="2796" max="2798" width="14.7109375" style="1" customWidth="1"/>
    <col min="2799" max="2799" width="12.28515625" style="1" bestFit="1" customWidth="1"/>
    <col min="2800" max="2802" width="11.42578125" style="1"/>
    <col min="2803" max="2804" width="23.7109375" style="1" bestFit="1" customWidth="1"/>
    <col min="2805" max="3049" width="11.42578125" style="1"/>
    <col min="3050" max="3050" width="3.7109375" style="1" customWidth="1"/>
    <col min="3051" max="3051" width="24.85546875" style="1" customWidth="1"/>
    <col min="3052" max="3054" width="14.7109375" style="1" customWidth="1"/>
    <col min="3055" max="3055" width="12.28515625" style="1" bestFit="1" customWidth="1"/>
    <col min="3056" max="3058" width="11.42578125" style="1"/>
    <col min="3059" max="3060" width="23.7109375" style="1" bestFit="1" customWidth="1"/>
    <col min="3061" max="3305" width="11.42578125" style="1"/>
    <col min="3306" max="3306" width="3.7109375" style="1" customWidth="1"/>
    <col min="3307" max="3307" width="24.85546875" style="1" customWidth="1"/>
    <col min="3308" max="3310" width="14.7109375" style="1" customWidth="1"/>
    <col min="3311" max="3311" width="12.28515625" style="1" bestFit="1" customWidth="1"/>
    <col min="3312" max="3314" width="11.42578125" style="1"/>
    <col min="3315" max="3316" width="23.7109375" style="1" bestFit="1" customWidth="1"/>
    <col min="3317" max="3561" width="11.42578125" style="1"/>
    <col min="3562" max="3562" width="3.7109375" style="1" customWidth="1"/>
    <col min="3563" max="3563" width="24.85546875" style="1" customWidth="1"/>
    <col min="3564" max="3566" width="14.7109375" style="1" customWidth="1"/>
    <col min="3567" max="3567" width="12.28515625" style="1" bestFit="1" customWidth="1"/>
    <col min="3568" max="3570" width="11.42578125" style="1"/>
    <col min="3571" max="3572" width="23.7109375" style="1" bestFit="1" customWidth="1"/>
    <col min="3573" max="3817" width="11.42578125" style="1"/>
    <col min="3818" max="3818" width="3.7109375" style="1" customWidth="1"/>
    <col min="3819" max="3819" width="24.85546875" style="1" customWidth="1"/>
    <col min="3820" max="3822" width="14.7109375" style="1" customWidth="1"/>
    <col min="3823" max="3823" width="12.28515625" style="1" bestFit="1" customWidth="1"/>
    <col min="3824" max="3826" width="11.42578125" style="1"/>
    <col min="3827" max="3828" width="23.7109375" style="1" bestFit="1" customWidth="1"/>
    <col min="3829" max="4073" width="11.42578125" style="1"/>
    <col min="4074" max="4074" width="3.7109375" style="1" customWidth="1"/>
    <col min="4075" max="4075" width="24.85546875" style="1" customWidth="1"/>
    <col min="4076" max="4078" width="14.7109375" style="1" customWidth="1"/>
    <col min="4079" max="4079" width="12.28515625" style="1" bestFit="1" customWidth="1"/>
    <col min="4080" max="4082" width="11.42578125" style="1"/>
    <col min="4083" max="4084" width="23.7109375" style="1" bestFit="1" customWidth="1"/>
    <col min="4085" max="4329" width="11.42578125" style="1"/>
    <col min="4330" max="4330" width="3.7109375" style="1" customWidth="1"/>
    <col min="4331" max="4331" width="24.85546875" style="1" customWidth="1"/>
    <col min="4332" max="4334" width="14.7109375" style="1" customWidth="1"/>
    <col min="4335" max="4335" width="12.28515625" style="1" bestFit="1" customWidth="1"/>
    <col min="4336" max="4338" width="11.42578125" style="1"/>
    <col min="4339" max="4340" width="23.7109375" style="1" bestFit="1" customWidth="1"/>
    <col min="4341" max="4585" width="11.42578125" style="1"/>
    <col min="4586" max="4586" width="3.7109375" style="1" customWidth="1"/>
    <col min="4587" max="4587" width="24.85546875" style="1" customWidth="1"/>
    <col min="4588" max="4590" width="14.7109375" style="1" customWidth="1"/>
    <col min="4591" max="4591" width="12.28515625" style="1" bestFit="1" customWidth="1"/>
    <col min="4592" max="4594" width="11.42578125" style="1"/>
    <col min="4595" max="4596" width="23.7109375" style="1" bestFit="1" customWidth="1"/>
    <col min="4597" max="4841" width="11.42578125" style="1"/>
    <col min="4842" max="4842" width="3.7109375" style="1" customWidth="1"/>
    <col min="4843" max="4843" width="24.85546875" style="1" customWidth="1"/>
    <col min="4844" max="4846" width="14.7109375" style="1" customWidth="1"/>
    <col min="4847" max="4847" width="12.28515625" style="1" bestFit="1" customWidth="1"/>
    <col min="4848" max="4850" width="11.42578125" style="1"/>
    <col min="4851" max="4852" width="23.7109375" style="1" bestFit="1" customWidth="1"/>
    <col min="4853" max="5097" width="11.42578125" style="1"/>
    <col min="5098" max="5098" width="3.7109375" style="1" customWidth="1"/>
    <col min="5099" max="5099" width="24.85546875" style="1" customWidth="1"/>
    <col min="5100" max="5102" width="14.7109375" style="1" customWidth="1"/>
    <col min="5103" max="5103" width="12.28515625" style="1" bestFit="1" customWidth="1"/>
    <col min="5104" max="5106" width="11.42578125" style="1"/>
    <col min="5107" max="5108" width="23.7109375" style="1" bestFit="1" customWidth="1"/>
    <col min="5109" max="5353" width="11.42578125" style="1"/>
    <col min="5354" max="5354" width="3.7109375" style="1" customWidth="1"/>
    <col min="5355" max="5355" width="24.85546875" style="1" customWidth="1"/>
    <col min="5356" max="5358" width="14.7109375" style="1" customWidth="1"/>
    <col min="5359" max="5359" width="12.28515625" style="1" bestFit="1" customWidth="1"/>
    <col min="5360" max="5362" width="11.42578125" style="1"/>
    <col min="5363" max="5364" width="23.7109375" style="1" bestFit="1" customWidth="1"/>
    <col min="5365" max="5609" width="11.42578125" style="1"/>
    <col min="5610" max="5610" width="3.7109375" style="1" customWidth="1"/>
    <col min="5611" max="5611" width="24.85546875" style="1" customWidth="1"/>
    <col min="5612" max="5614" width="14.7109375" style="1" customWidth="1"/>
    <col min="5615" max="5615" width="12.28515625" style="1" bestFit="1" customWidth="1"/>
    <col min="5616" max="5618" width="11.42578125" style="1"/>
    <col min="5619" max="5620" width="23.7109375" style="1" bestFit="1" customWidth="1"/>
    <col min="5621" max="5865" width="11.42578125" style="1"/>
    <col min="5866" max="5866" width="3.7109375" style="1" customWidth="1"/>
    <col min="5867" max="5867" width="24.85546875" style="1" customWidth="1"/>
    <col min="5868" max="5870" width="14.7109375" style="1" customWidth="1"/>
    <col min="5871" max="5871" width="12.28515625" style="1" bestFit="1" customWidth="1"/>
    <col min="5872" max="5874" width="11.42578125" style="1"/>
    <col min="5875" max="5876" width="23.7109375" style="1" bestFit="1" customWidth="1"/>
    <col min="5877" max="6121" width="11.42578125" style="1"/>
    <col min="6122" max="6122" width="3.7109375" style="1" customWidth="1"/>
    <col min="6123" max="6123" width="24.85546875" style="1" customWidth="1"/>
    <col min="6124" max="6126" width="14.7109375" style="1" customWidth="1"/>
    <col min="6127" max="6127" width="12.28515625" style="1" bestFit="1" customWidth="1"/>
    <col min="6128" max="6130" width="11.42578125" style="1"/>
    <col min="6131" max="6132" width="23.7109375" style="1" bestFit="1" customWidth="1"/>
    <col min="6133" max="6377" width="11.42578125" style="1"/>
    <col min="6378" max="6378" width="3.7109375" style="1" customWidth="1"/>
    <col min="6379" max="6379" width="24.85546875" style="1" customWidth="1"/>
    <col min="6380" max="6382" width="14.7109375" style="1" customWidth="1"/>
    <col min="6383" max="6383" width="12.28515625" style="1" bestFit="1" customWidth="1"/>
    <col min="6384" max="6386" width="11.42578125" style="1"/>
    <col min="6387" max="6388" width="23.7109375" style="1" bestFit="1" customWidth="1"/>
    <col min="6389" max="6633" width="11.42578125" style="1"/>
    <col min="6634" max="6634" width="3.7109375" style="1" customWidth="1"/>
    <col min="6635" max="6635" width="24.85546875" style="1" customWidth="1"/>
    <col min="6636" max="6638" width="14.7109375" style="1" customWidth="1"/>
    <col min="6639" max="6639" width="12.28515625" style="1" bestFit="1" customWidth="1"/>
    <col min="6640" max="6642" width="11.42578125" style="1"/>
    <col min="6643" max="6644" width="23.7109375" style="1" bestFit="1" customWidth="1"/>
    <col min="6645" max="6889" width="11.42578125" style="1"/>
    <col min="6890" max="6890" width="3.7109375" style="1" customWidth="1"/>
    <col min="6891" max="6891" width="24.85546875" style="1" customWidth="1"/>
    <col min="6892" max="6894" width="14.7109375" style="1" customWidth="1"/>
    <col min="6895" max="6895" width="12.28515625" style="1" bestFit="1" customWidth="1"/>
    <col min="6896" max="6898" width="11.42578125" style="1"/>
    <col min="6899" max="6900" width="23.7109375" style="1" bestFit="1" customWidth="1"/>
    <col min="6901" max="7145" width="11.42578125" style="1"/>
    <col min="7146" max="7146" width="3.7109375" style="1" customWidth="1"/>
    <col min="7147" max="7147" width="24.85546875" style="1" customWidth="1"/>
    <col min="7148" max="7150" width="14.7109375" style="1" customWidth="1"/>
    <col min="7151" max="7151" width="12.28515625" style="1" bestFit="1" customWidth="1"/>
    <col min="7152" max="7154" width="11.42578125" style="1"/>
    <col min="7155" max="7156" width="23.7109375" style="1" bestFit="1" customWidth="1"/>
    <col min="7157" max="7401" width="11.42578125" style="1"/>
    <col min="7402" max="7402" width="3.7109375" style="1" customWidth="1"/>
    <col min="7403" max="7403" width="24.85546875" style="1" customWidth="1"/>
    <col min="7404" max="7406" width="14.7109375" style="1" customWidth="1"/>
    <col min="7407" max="7407" width="12.28515625" style="1" bestFit="1" customWidth="1"/>
    <col min="7408" max="7410" width="11.42578125" style="1"/>
    <col min="7411" max="7412" width="23.7109375" style="1" bestFit="1" customWidth="1"/>
    <col min="7413" max="7657" width="11.42578125" style="1"/>
    <col min="7658" max="7658" width="3.7109375" style="1" customWidth="1"/>
    <col min="7659" max="7659" width="24.85546875" style="1" customWidth="1"/>
    <col min="7660" max="7662" width="14.7109375" style="1" customWidth="1"/>
    <col min="7663" max="7663" width="12.28515625" style="1" bestFit="1" customWidth="1"/>
    <col min="7664" max="7666" width="11.42578125" style="1"/>
    <col min="7667" max="7668" width="23.7109375" style="1" bestFit="1" customWidth="1"/>
    <col min="7669" max="7913" width="11.42578125" style="1"/>
    <col min="7914" max="7914" width="3.7109375" style="1" customWidth="1"/>
    <col min="7915" max="7915" width="24.85546875" style="1" customWidth="1"/>
    <col min="7916" max="7918" width="14.7109375" style="1" customWidth="1"/>
    <col min="7919" max="7919" width="12.28515625" style="1" bestFit="1" customWidth="1"/>
    <col min="7920" max="7922" width="11.42578125" style="1"/>
    <col min="7923" max="7924" width="23.7109375" style="1" bestFit="1" customWidth="1"/>
    <col min="7925" max="8169" width="11.42578125" style="1"/>
    <col min="8170" max="8170" width="3.7109375" style="1" customWidth="1"/>
    <col min="8171" max="8171" width="24.85546875" style="1" customWidth="1"/>
    <col min="8172" max="8174" width="14.7109375" style="1" customWidth="1"/>
    <col min="8175" max="8175" width="12.28515625" style="1" bestFit="1" customWidth="1"/>
    <col min="8176" max="8178" width="11.42578125" style="1"/>
    <col min="8179" max="8180" width="23.7109375" style="1" bestFit="1" customWidth="1"/>
    <col min="8181" max="8425" width="11.42578125" style="1"/>
    <col min="8426" max="8426" width="3.7109375" style="1" customWidth="1"/>
    <col min="8427" max="8427" width="24.85546875" style="1" customWidth="1"/>
    <col min="8428" max="8430" width="14.7109375" style="1" customWidth="1"/>
    <col min="8431" max="8431" width="12.28515625" style="1" bestFit="1" customWidth="1"/>
    <col min="8432" max="8434" width="11.42578125" style="1"/>
    <col min="8435" max="8436" width="23.7109375" style="1" bestFit="1" customWidth="1"/>
    <col min="8437" max="8681" width="11.42578125" style="1"/>
    <col min="8682" max="8682" width="3.7109375" style="1" customWidth="1"/>
    <col min="8683" max="8683" width="24.85546875" style="1" customWidth="1"/>
    <col min="8684" max="8686" width="14.7109375" style="1" customWidth="1"/>
    <col min="8687" max="8687" width="12.28515625" style="1" bestFit="1" customWidth="1"/>
    <col min="8688" max="8690" width="11.42578125" style="1"/>
    <col min="8691" max="8692" width="23.7109375" style="1" bestFit="1" customWidth="1"/>
    <col min="8693" max="8937" width="11.42578125" style="1"/>
    <col min="8938" max="8938" width="3.7109375" style="1" customWidth="1"/>
    <col min="8939" max="8939" width="24.85546875" style="1" customWidth="1"/>
    <col min="8940" max="8942" width="14.7109375" style="1" customWidth="1"/>
    <col min="8943" max="8943" width="12.28515625" style="1" bestFit="1" customWidth="1"/>
    <col min="8944" max="8946" width="11.42578125" style="1"/>
    <col min="8947" max="8948" width="23.7109375" style="1" bestFit="1" customWidth="1"/>
    <col min="8949" max="9193" width="11.42578125" style="1"/>
    <col min="9194" max="9194" width="3.7109375" style="1" customWidth="1"/>
    <col min="9195" max="9195" width="24.85546875" style="1" customWidth="1"/>
    <col min="9196" max="9198" width="14.7109375" style="1" customWidth="1"/>
    <col min="9199" max="9199" width="12.28515625" style="1" bestFit="1" customWidth="1"/>
    <col min="9200" max="9202" width="11.42578125" style="1"/>
    <col min="9203" max="9204" width="23.7109375" style="1" bestFit="1" customWidth="1"/>
    <col min="9205" max="9449" width="11.42578125" style="1"/>
    <col min="9450" max="9450" width="3.7109375" style="1" customWidth="1"/>
    <col min="9451" max="9451" width="24.85546875" style="1" customWidth="1"/>
    <col min="9452" max="9454" width="14.7109375" style="1" customWidth="1"/>
    <col min="9455" max="9455" width="12.28515625" style="1" bestFit="1" customWidth="1"/>
    <col min="9456" max="9458" width="11.42578125" style="1"/>
    <col min="9459" max="9460" width="23.7109375" style="1" bestFit="1" customWidth="1"/>
    <col min="9461" max="9705" width="11.42578125" style="1"/>
    <col min="9706" max="9706" width="3.7109375" style="1" customWidth="1"/>
    <col min="9707" max="9707" width="24.85546875" style="1" customWidth="1"/>
    <col min="9708" max="9710" width="14.7109375" style="1" customWidth="1"/>
    <col min="9711" max="9711" width="12.28515625" style="1" bestFit="1" customWidth="1"/>
    <col min="9712" max="9714" width="11.42578125" style="1"/>
    <col min="9715" max="9716" width="23.7109375" style="1" bestFit="1" customWidth="1"/>
    <col min="9717" max="9961" width="11.42578125" style="1"/>
    <col min="9962" max="9962" width="3.7109375" style="1" customWidth="1"/>
    <col min="9963" max="9963" width="24.85546875" style="1" customWidth="1"/>
    <col min="9964" max="9966" width="14.7109375" style="1" customWidth="1"/>
    <col min="9967" max="9967" width="12.28515625" style="1" bestFit="1" customWidth="1"/>
    <col min="9968" max="9970" width="11.42578125" style="1"/>
    <col min="9971" max="9972" width="23.7109375" style="1" bestFit="1" customWidth="1"/>
    <col min="9973" max="10217" width="11.42578125" style="1"/>
    <col min="10218" max="10218" width="3.7109375" style="1" customWidth="1"/>
    <col min="10219" max="10219" width="24.85546875" style="1" customWidth="1"/>
    <col min="10220" max="10222" width="14.7109375" style="1" customWidth="1"/>
    <col min="10223" max="10223" width="12.28515625" style="1" bestFit="1" customWidth="1"/>
    <col min="10224" max="10226" width="11.42578125" style="1"/>
    <col min="10227" max="10228" width="23.7109375" style="1" bestFit="1" customWidth="1"/>
    <col min="10229" max="10473" width="11.42578125" style="1"/>
    <col min="10474" max="10474" width="3.7109375" style="1" customWidth="1"/>
    <col min="10475" max="10475" width="24.85546875" style="1" customWidth="1"/>
    <col min="10476" max="10478" width="14.7109375" style="1" customWidth="1"/>
    <col min="10479" max="10479" width="12.28515625" style="1" bestFit="1" customWidth="1"/>
    <col min="10480" max="10482" width="11.42578125" style="1"/>
    <col min="10483" max="10484" width="23.7109375" style="1" bestFit="1" customWidth="1"/>
    <col min="10485" max="10729" width="11.42578125" style="1"/>
    <col min="10730" max="10730" width="3.7109375" style="1" customWidth="1"/>
    <col min="10731" max="10731" width="24.85546875" style="1" customWidth="1"/>
    <col min="10732" max="10734" width="14.7109375" style="1" customWidth="1"/>
    <col min="10735" max="10735" width="12.28515625" style="1" bestFit="1" customWidth="1"/>
    <col min="10736" max="10738" width="11.42578125" style="1"/>
    <col min="10739" max="10740" width="23.7109375" style="1" bestFit="1" customWidth="1"/>
    <col min="10741" max="10985" width="11.42578125" style="1"/>
    <col min="10986" max="10986" width="3.7109375" style="1" customWidth="1"/>
    <col min="10987" max="10987" width="24.85546875" style="1" customWidth="1"/>
    <col min="10988" max="10990" width="14.7109375" style="1" customWidth="1"/>
    <col min="10991" max="10991" width="12.28515625" style="1" bestFit="1" customWidth="1"/>
    <col min="10992" max="10994" width="11.42578125" style="1"/>
    <col min="10995" max="10996" width="23.7109375" style="1" bestFit="1" customWidth="1"/>
    <col min="10997" max="11241" width="11.42578125" style="1"/>
    <col min="11242" max="11242" width="3.7109375" style="1" customWidth="1"/>
    <col min="11243" max="11243" width="24.85546875" style="1" customWidth="1"/>
    <col min="11244" max="11246" width="14.7109375" style="1" customWidth="1"/>
    <col min="11247" max="11247" width="12.28515625" style="1" bestFit="1" customWidth="1"/>
    <col min="11248" max="11250" width="11.42578125" style="1"/>
    <col min="11251" max="11252" width="23.7109375" style="1" bestFit="1" customWidth="1"/>
    <col min="11253" max="11497" width="11.42578125" style="1"/>
    <col min="11498" max="11498" width="3.7109375" style="1" customWidth="1"/>
    <col min="11499" max="11499" width="24.85546875" style="1" customWidth="1"/>
    <col min="11500" max="11502" width="14.7109375" style="1" customWidth="1"/>
    <col min="11503" max="11503" width="12.28515625" style="1" bestFit="1" customWidth="1"/>
    <col min="11504" max="11506" width="11.42578125" style="1"/>
    <col min="11507" max="11508" width="23.7109375" style="1" bestFit="1" customWidth="1"/>
    <col min="11509" max="11753" width="11.42578125" style="1"/>
    <col min="11754" max="11754" width="3.7109375" style="1" customWidth="1"/>
    <col min="11755" max="11755" width="24.85546875" style="1" customWidth="1"/>
    <col min="11756" max="11758" width="14.7109375" style="1" customWidth="1"/>
    <col min="11759" max="11759" width="12.28515625" style="1" bestFit="1" customWidth="1"/>
    <col min="11760" max="11762" width="11.42578125" style="1"/>
    <col min="11763" max="11764" width="23.7109375" style="1" bestFit="1" customWidth="1"/>
    <col min="11765" max="12009" width="11.42578125" style="1"/>
    <col min="12010" max="12010" width="3.7109375" style="1" customWidth="1"/>
    <col min="12011" max="12011" width="24.85546875" style="1" customWidth="1"/>
    <col min="12012" max="12014" width="14.7109375" style="1" customWidth="1"/>
    <col min="12015" max="12015" width="12.28515625" style="1" bestFit="1" customWidth="1"/>
    <col min="12016" max="12018" width="11.42578125" style="1"/>
    <col min="12019" max="12020" width="23.7109375" style="1" bestFit="1" customWidth="1"/>
    <col min="12021" max="12265" width="11.42578125" style="1"/>
    <col min="12266" max="12266" width="3.7109375" style="1" customWidth="1"/>
    <col min="12267" max="12267" width="24.85546875" style="1" customWidth="1"/>
    <col min="12268" max="12270" width="14.7109375" style="1" customWidth="1"/>
    <col min="12271" max="12271" width="12.28515625" style="1" bestFit="1" customWidth="1"/>
    <col min="12272" max="12274" width="11.42578125" style="1"/>
    <col min="12275" max="12276" width="23.7109375" style="1" bestFit="1" customWidth="1"/>
    <col min="12277" max="12521" width="11.42578125" style="1"/>
    <col min="12522" max="12522" width="3.7109375" style="1" customWidth="1"/>
    <col min="12523" max="12523" width="24.85546875" style="1" customWidth="1"/>
    <col min="12524" max="12526" width="14.7109375" style="1" customWidth="1"/>
    <col min="12527" max="12527" width="12.28515625" style="1" bestFit="1" customWidth="1"/>
    <col min="12528" max="12530" width="11.42578125" style="1"/>
    <col min="12531" max="12532" width="23.7109375" style="1" bestFit="1" customWidth="1"/>
    <col min="12533" max="12777" width="11.42578125" style="1"/>
    <col min="12778" max="12778" width="3.7109375" style="1" customWidth="1"/>
    <col min="12779" max="12779" width="24.85546875" style="1" customWidth="1"/>
    <col min="12780" max="12782" width="14.7109375" style="1" customWidth="1"/>
    <col min="12783" max="12783" width="12.28515625" style="1" bestFit="1" customWidth="1"/>
    <col min="12784" max="12786" width="11.42578125" style="1"/>
    <col min="12787" max="12788" width="23.7109375" style="1" bestFit="1" customWidth="1"/>
    <col min="12789" max="13033" width="11.42578125" style="1"/>
    <col min="13034" max="13034" width="3.7109375" style="1" customWidth="1"/>
    <col min="13035" max="13035" width="24.85546875" style="1" customWidth="1"/>
    <col min="13036" max="13038" width="14.7109375" style="1" customWidth="1"/>
    <col min="13039" max="13039" width="12.28515625" style="1" bestFit="1" customWidth="1"/>
    <col min="13040" max="13042" width="11.42578125" style="1"/>
    <col min="13043" max="13044" width="23.7109375" style="1" bestFit="1" customWidth="1"/>
    <col min="13045" max="13289" width="11.42578125" style="1"/>
    <col min="13290" max="13290" width="3.7109375" style="1" customWidth="1"/>
    <col min="13291" max="13291" width="24.85546875" style="1" customWidth="1"/>
    <col min="13292" max="13294" width="14.7109375" style="1" customWidth="1"/>
    <col min="13295" max="13295" width="12.28515625" style="1" bestFit="1" customWidth="1"/>
    <col min="13296" max="13298" width="11.42578125" style="1"/>
    <col min="13299" max="13300" width="23.7109375" style="1" bestFit="1" customWidth="1"/>
    <col min="13301" max="13545" width="11.42578125" style="1"/>
    <col min="13546" max="13546" width="3.7109375" style="1" customWidth="1"/>
    <col min="13547" max="13547" width="24.85546875" style="1" customWidth="1"/>
    <col min="13548" max="13550" width="14.7109375" style="1" customWidth="1"/>
    <col min="13551" max="13551" width="12.28515625" style="1" bestFit="1" customWidth="1"/>
    <col min="13552" max="13554" width="11.42578125" style="1"/>
    <col min="13555" max="13556" width="23.7109375" style="1" bestFit="1" customWidth="1"/>
    <col min="13557" max="13801" width="11.42578125" style="1"/>
    <col min="13802" max="13802" width="3.7109375" style="1" customWidth="1"/>
    <col min="13803" max="13803" width="24.85546875" style="1" customWidth="1"/>
    <col min="13804" max="13806" width="14.7109375" style="1" customWidth="1"/>
    <col min="13807" max="13807" width="12.28515625" style="1" bestFit="1" customWidth="1"/>
    <col min="13808" max="13810" width="11.42578125" style="1"/>
    <col min="13811" max="13812" width="23.7109375" style="1" bestFit="1" customWidth="1"/>
    <col min="13813" max="14057" width="11.42578125" style="1"/>
    <col min="14058" max="14058" width="3.7109375" style="1" customWidth="1"/>
    <col min="14059" max="14059" width="24.85546875" style="1" customWidth="1"/>
    <col min="14060" max="14062" width="14.7109375" style="1" customWidth="1"/>
    <col min="14063" max="14063" width="12.28515625" style="1" bestFit="1" customWidth="1"/>
    <col min="14064" max="14066" width="11.42578125" style="1"/>
    <col min="14067" max="14068" width="23.7109375" style="1" bestFit="1" customWidth="1"/>
    <col min="14069" max="14313" width="11.42578125" style="1"/>
    <col min="14314" max="14314" width="3.7109375" style="1" customWidth="1"/>
    <col min="14315" max="14315" width="24.85546875" style="1" customWidth="1"/>
    <col min="14316" max="14318" width="14.7109375" style="1" customWidth="1"/>
    <col min="14319" max="14319" width="12.28515625" style="1" bestFit="1" customWidth="1"/>
    <col min="14320" max="14322" width="11.42578125" style="1"/>
    <col min="14323" max="14324" width="23.7109375" style="1" bestFit="1" customWidth="1"/>
    <col min="14325" max="14569" width="11.42578125" style="1"/>
    <col min="14570" max="14570" width="3.7109375" style="1" customWidth="1"/>
    <col min="14571" max="14571" width="24.85546875" style="1" customWidth="1"/>
    <col min="14572" max="14574" width="14.7109375" style="1" customWidth="1"/>
    <col min="14575" max="14575" width="12.28515625" style="1" bestFit="1" customWidth="1"/>
    <col min="14576" max="14578" width="11.42578125" style="1"/>
    <col min="14579" max="14580" width="23.7109375" style="1" bestFit="1" customWidth="1"/>
    <col min="14581" max="14825" width="11.42578125" style="1"/>
    <col min="14826" max="14826" width="3.7109375" style="1" customWidth="1"/>
    <col min="14827" max="14827" width="24.85546875" style="1" customWidth="1"/>
    <col min="14828" max="14830" width="14.7109375" style="1" customWidth="1"/>
    <col min="14831" max="14831" width="12.28515625" style="1" bestFit="1" customWidth="1"/>
    <col min="14832" max="14834" width="11.42578125" style="1"/>
    <col min="14835" max="14836" width="23.7109375" style="1" bestFit="1" customWidth="1"/>
    <col min="14837" max="15081" width="11.42578125" style="1"/>
    <col min="15082" max="15082" width="3.7109375" style="1" customWidth="1"/>
    <col min="15083" max="15083" width="24.85546875" style="1" customWidth="1"/>
    <col min="15084" max="15086" width="14.7109375" style="1" customWidth="1"/>
    <col min="15087" max="15087" width="12.28515625" style="1" bestFit="1" customWidth="1"/>
    <col min="15088" max="15090" width="11.42578125" style="1"/>
    <col min="15091" max="15092" width="23.7109375" style="1" bestFit="1" customWidth="1"/>
    <col min="15093" max="15337" width="11.42578125" style="1"/>
    <col min="15338" max="15338" width="3.7109375" style="1" customWidth="1"/>
    <col min="15339" max="15339" width="24.85546875" style="1" customWidth="1"/>
    <col min="15340" max="15342" width="14.7109375" style="1" customWidth="1"/>
    <col min="15343" max="15343" width="12.28515625" style="1" bestFit="1" customWidth="1"/>
    <col min="15344" max="15346" width="11.42578125" style="1"/>
    <col min="15347" max="15348" width="23.7109375" style="1" bestFit="1" customWidth="1"/>
    <col min="15349" max="15593" width="11.42578125" style="1"/>
    <col min="15594" max="15594" width="3.7109375" style="1" customWidth="1"/>
    <col min="15595" max="15595" width="24.85546875" style="1" customWidth="1"/>
    <col min="15596" max="15598" width="14.7109375" style="1" customWidth="1"/>
    <col min="15599" max="15599" width="12.28515625" style="1" bestFit="1" customWidth="1"/>
    <col min="15600" max="15602" width="11.42578125" style="1"/>
    <col min="15603" max="15604" width="23.7109375" style="1" bestFit="1" customWidth="1"/>
    <col min="15605" max="15849" width="11.42578125" style="1"/>
    <col min="15850" max="15850" width="3.7109375" style="1" customWidth="1"/>
    <col min="15851" max="15851" width="24.85546875" style="1" customWidth="1"/>
    <col min="15852" max="15854" width="14.7109375" style="1" customWidth="1"/>
    <col min="15855" max="15855" width="12.28515625" style="1" bestFit="1" customWidth="1"/>
    <col min="15856" max="15858" width="11.42578125" style="1"/>
    <col min="15859" max="15860" width="23.7109375" style="1" bestFit="1" customWidth="1"/>
    <col min="15861" max="16105" width="11.42578125" style="1"/>
    <col min="16106" max="16106" width="3.7109375" style="1" customWidth="1"/>
    <col min="16107" max="16107" width="24.85546875" style="1" customWidth="1"/>
    <col min="16108" max="16110" width="14.7109375" style="1" customWidth="1"/>
    <col min="16111" max="16111" width="12.28515625" style="1" bestFit="1" customWidth="1"/>
    <col min="16112" max="16114" width="11.42578125" style="1"/>
    <col min="16115" max="16116" width="23.7109375" style="1" bestFit="1" customWidth="1"/>
    <col min="16117" max="16384" width="11.42578125" style="1"/>
  </cols>
  <sheetData>
    <row r="1" spans="2:5" ht="20.100000000000001" customHeight="1" thickBot="1" x14ac:dyDescent="0.25"/>
    <row r="2" spans="2:5" s="2" customFormat="1" ht="12" customHeight="1" thickBot="1" x14ac:dyDescent="0.25">
      <c r="B2" s="157" t="s">
        <v>0</v>
      </c>
      <c r="C2" s="159" t="s">
        <v>43</v>
      </c>
    </row>
    <row r="3" spans="2:5" s="2" customFormat="1" ht="48" customHeight="1" thickBot="1" x14ac:dyDescent="0.25">
      <c r="B3" s="158"/>
      <c r="C3" s="160"/>
      <c r="E3" s="11" t="s">
        <v>46</v>
      </c>
    </row>
    <row r="4" spans="2:5" ht="18" x14ac:dyDescent="0.25">
      <c r="B4" s="3" t="s">
        <v>1</v>
      </c>
      <c r="C4" s="14">
        <v>42373</v>
      </c>
      <c r="E4" s="12" t="s">
        <v>44</v>
      </c>
    </row>
    <row r="5" spans="2:5" ht="18.75" thickBot="1" x14ac:dyDescent="0.3">
      <c r="B5" s="4" t="s">
        <v>2</v>
      </c>
      <c r="C5" s="14">
        <v>42374</v>
      </c>
      <c r="E5" s="13" t="s">
        <v>45</v>
      </c>
    </row>
    <row r="6" spans="2:5" ht="18" x14ac:dyDescent="0.25">
      <c r="B6" s="4" t="s">
        <v>3</v>
      </c>
      <c r="C6" s="14">
        <v>42373</v>
      </c>
      <c r="E6" s="10"/>
    </row>
    <row r="7" spans="2:5" ht="18" x14ac:dyDescent="0.25">
      <c r="B7" s="4" t="s">
        <v>4</v>
      </c>
      <c r="C7" s="14">
        <v>42374</v>
      </c>
      <c r="E7" s="10"/>
    </row>
    <row r="8" spans="2:5" ht="18" x14ac:dyDescent="0.25">
      <c r="B8" s="4" t="s">
        <v>5</v>
      </c>
      <c r="C8" s="14">
        <v>42374</v>
      </c>
    </row>
    <row r="9" spans="2:5" ht="18" x14ac:dyDescent="0.25">
      <c r="B9" s="4" t="s">
        <v>6</v>
      </c>
      <c r="C9" s="14">
        <v>42373</v>
      </c>
    </row>
    <row r="10" spans="2:5" ht="18" x14ac:dyDescent="0.25">
      <c r="B10" s="4" t="s">
        <v>7</v>
      </c>
      <c r="C10" s="14">
        <v>42373</v>
      </c>
    </row>
    <row r="11" spans="2:5" ht="18" x14ac:dyDescent="0.25">
      <c r="B11" s="4" t="s">
        <v>8</v>
      </c>
      <c r="C11" s="14">
        <v>42373</v>
      </c>
    </row>
    <row r="12" spans="2:5" ht="18" x14ac:dyDescent="0.25">
      <c r="B12" s="4" t="s">
        <v>9</v>
      </c>
      <c r="C12" s="15">
        <v>42376</v>
      </c>
    </row>
    <row r="13" spans="2:5" ht="18" x14ac:dyDescent="0.25">
      <c r="B13" s="4" t="s">
        <v>10</v>
      </c>
      <c r="C13" s="15">
        <v>42377</v>
      </c>
    </row>
    <row r="14" spans="2:5" ht="18" x14ac:dyDescent="0.25">
      <c r="B14" s="4" t="s">
        <v>11</v>
      </c>
      <c r="C14" s="15">
        <v>42377</v>
      </c>
    </row>
    <row r="15" spans="2:5" ht="18" x14ac:dyDescent="0.25">
      <c r="B15" s="4" t="s">
        <v>12</v>
      </c>
      <c r="C15" s="15">
        <v>42375</v>
      </c>
    </row>
    <row r="16" spans="2:5" ht="18" x14ac:dyDescent="0.25">
      <c r="B16" s="4" t="s">
        <v>13</v>
      </c>
      <c r="C16" s="15">
        <v>8</v>
      </c>
    </row>
    <row r="17" spans="2:3" ht="18" x14ac:dyDescent="0.25">
      <c r="B17" s="4" t="s">
        <v>14</v>
      </c>
      <c r="C17" s="14">
        <v>42374</v>
      </c>
    </row>
    <row r="18" spans="2:3" ht="18" x14ac:dyDescent="0.25">
      <c r="B18" s="4" t="s">
        <v>15</v>
      </c>
      <c r="C18" s="14">
        <v>42373</v>
      </c>
    </row>
    <row r="19" spans="2:3" ht="18" x14ac:dyDescent="0.25">
      <c r="B19" s="4" t="s">
        <v>16</v>
      </c>
      <c r="C19" s="15">
        <v>42375</v>
      </c>
    </row>
    <row r="20" spans="2:3" ht="18" x14ac:dyDescent="0.25">
      <c r="B20" s="4" t="s">
        <v>17</v>
      </c>
      <c r="C20" s="15">
        <v>42375</v>
      </c>
    </row>
    <row r="21" spans="2:3" ht="18" x14ac:dyDescent="0.25">
      <c r="B21" s="4" t="s">
        <v>18</v>
      </c>
      <c r="C21" s="14">
        <v>42374</v>
      </c>
    </row>
    <row r="22" spans="2:3" ht="18" x14ac:dyDescent="0.25">
      <c r="B22" s="4" t="s">
        <v>19</v>
      </c>
      <c r="C22" s="15">
        <v>42376</v>
      </c>
    </row>
    <row r="23" spans="2:3" ht="18" x14ac:dyDescent="0.25">
      <c r="B23" s="4" t="s">
        <v>20</v>
      </c>
      <c r="C23" s="14">
        <v>42373</v>
      </c>
    </row>
    <row r="24" spans="2:3" ht="18" x14ac:dyDescent="0.25">
      <c r="B24" s="4" t="s">
        <v>21</v>
      </c>
      <c r="C24" s="15">
        <v>42375</v>
      </c>
    </row>
    <row r="25" spans="2:3" ht="18" x14ac:dyDescent="0.25">
      <c r="B25" s="4" t="s">
        <v>22</v>
      </c>
      <c r="C25" s="14">
        <v>42369</v>
      </c>
    </row>
    <row r="26" spans="2:3" ht="18" x14ac:dyDescent="0.25">
      <c r="B26" s="4" t="s">
        <v>23</v>
      </c>
      <c r="C26" s="14">
        <v>42374</v>
      </c>
    </row>
    <row r="27" spans="2:3" ht="18" x14ac:dyDescent="0.25">
      <c r="B27" s="4" t="s">
        <v>24</v>
      </c>
      <c r="C27" s="14">
        <v>42368</v>
      </c>
    </row>
    <row r="28" spans="2:3" ht="18" x14ac:dyDescent="0.25">
      <c r="B28" s="4" t="s">
        <v>25</v>
      </c>
      <c r="C28" s="14">
        <v>42373</v>
      </c>
    </row>
    <row r="29" spans="2:3" ht="18" x14ac:dyDescent="0.25">
      <c r="B29" s="4" t="s">
        <v>26</v>
      </c>
      <c r="C29" s="15">
        <v>42375</v>
      </c>
    </row>
    <row r="30" spans="2:3" ht="18" x14ac:dyDescent="0.25">
      <c r="B30" s="4" t="s">
        <v>27</v>
      </c>
      <c r="C30" s="14">
        <v>42374</v>
      </c>
    </row>
    <row r="31" spans="2:3" ht="18" x14ac:dyDescent="0.25">
      <c r="B31" s="4" t="s">
        <v>28</v>
      </c>
      <c r="C31" s="15">
        <v>42376</v>
      </c>
    </row>
    <row r="32" spans="2:3" ht="18" x14ac:dyDescent="0.25">
      <c r="B32" s="4" t="s">
        <v>29</v>
      </c>
      <c r="C32" s="14">
        <v>42373</v>
      </c>
    </row>
    <row r="33" spans="2:3" ht="18" x14ac:dyDescent="0.25">
      <c r="B33" s="4" t="s">
        <v>30</v>
      </c>
      <c r="C33" s="14">
        <v>42373</v>
      </c>
    </row>
    <row r="34" spans="2:3" ht="18" x14ac:dyDescent="0.25">
      <c r="B34" s="4" t="s">
        <v>31</v>
      </c>
      <c r="C34" s="15">
        <v>42377</v>
      </c>
    </row>
    <row r="35" spans="2:3" ht="18" x14ac:dyDescent="0.25">
      <c r="B35" s="4" t="s">
        <v>32</v>
      </c>
      <c r="C35" s="14">
        <v>42373</v>
      </c>
    </row>
    <row r="36" spans="2:3" ht="18" x14ac:dyDescent="0.25">
      <c r="B36" s="4" t="s">
        <v>33</v>
      </c>
      <c r="C36" s="15">
        <v>42375</v>
      </c>
    </row>
    <row r="37" spans="2:3" ht="18" x14ac:dyDescent="0.25">
      <c r="B37" s="4" t="s">
        <v>34</v>
      </c>
      <c r="C37" s="14">
        <v>42373</v>
      </c>
    </row>
    <row r="38" spans="2:3" ht="18" x14ac:dyDescent="0.25">
      <c r="B38" s="4" t="s">
        <v>35</v>
      </c>
      <c r="C38" s="15">
        <v>42376</v>
      </c>
    </row>
    <row r="39" spans="2:3" ht="18" x14ac:dyDescent="0.25">
      <c r="B39" s="4" t="s">
        <v>36</v>
      </c>
      <c r="C39" s="15">
        <v>42377</v>
      </c>
    </row>
    <row r="40" spans="2:3" ht="18" x14ac:dyDescent="0.25">
      <c r="B40" s="4" t="s">
        <v>37</v>
      </c>
      <c r="C40" s="14">
        <v>42374</v>
      </c>
    </row>
    <row r="41" spans="2:3" ht="18" x14ac:dyDescent="0.25">
      <c r="B41" s="4" t="s">
        <v>38</v>
      </c>
      <c r="C41" s="14">
        <v>42374</v>
      </c>
    </row>
    <row r="42" spans="2:3" ht="18" x14ac:dyDescent="0.25">
      <c r="B42" s="4" t="s">
        <v>39</v>
      </c>
      <c r="C42" s="14">
        <v>42368</v>
      </c>
    </row>
    <row r="43" spans="2:3" ht="18" x14ac:dyDescent="0.25">
      <c r="B43" s="5" t="s">
        <v>40</v>
      </c>
      <c r="C43" s="14">
        <v>42374</v>
      </c>
    </row>
    <row r="44" spans="2:3" ht="18.75" thickBot="1" x14ac:dyDescent="0.3">
      <c r="B44" s="7" t="s">
        <v>41</v>
      </c>
      <c r="C44" s="15">
        <v>42375</v>
      </c>
    </row>
    <row r="45" spans="2:3" ht="16.5" thickBot="1" x14ac:dyDescent="0.25">
      <c r="B45" s="8" t="s">
        <v>42</v>
      </c>
      <c r="C45" s="9">
        <f>COUNTA(C4:C44)</f>
        <v>41</v>
      </c>
    </row>
    <row r="48" spans="2:3" s="6" customFormat="1" x14ac:dyDescent="0.2"/>
    <row r="49" s="6" customFormat="1" x14ac:dyDescent="0.2"/>
    <row r="50" s="6" customFormat="1" x14ac:dyDescent="0.2"/>
  </sheetData>
  <autoFilter ref="B2:C45"/>
  <mergeCells count="2">
    <mergeCell ref="B2:B3"/>
    <mergeCell ref="C2:C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Q46"/>
  <sheetViews>
    <sheetView workbookViewId="0">
      <pane xSplit="3" ySplit="3" topLeftCell="AG4" activePane="bottomRight" state="frozen"/>
      <selection pane="topRight" activeCell="D1" sqref="D1"/>
      <selection pane="bottomLeft" activeCell="A4" sqref="A4"/>
      <selection pane="bottomRight" activeCell="AR12" sqref="AR12"/>
    </sheetView>
  </sheetViews>
  <sheetFormatPr baseColWidth="10" defaultRowHeight="15" x14ac:dyDescent="0.25"/>
  <cols>
    <col min="1" max="1" width="8.85546875" customWidth="1"/>
    <col min="2" max="2" width="5.42578125" bestFit="1" customWidth="1"/>
    <col min="3" max="3" width="24.85546875" bestFit="1" customWidth="1"/>
    <col min="4" max="4" width="12.42578125" customWidth="1"/>
    <col min="5" max="5" width="13.42578125" bestFit="1" customWidth="1"/>
    <col min="6" max="7" width="13.42578125" customWidth="1"/>
    <col min="8" max="8" width="11.7109375" customWidth="1"/>
    <col min="9" max="9" width="8.140625" hidden="1" customWidth="1"/>
    <col min="10" max="10" width="10" hidden="1" customWidth="1"/>
    <col min="11" max="11" width="14.85546875" hidden="1" customWidth="1"/>
    <col min="12" max="12" width="9.42578125" customWidth="1"/>
    <col min="13" max="14" width="13.140625" customWidth="1"/>
    <col min="15" max="15" width="15.42578125" customWidth="1"/>
    <col min="16" max="16" width="12.28515625" customWidth="1"/>
    <col min="17" max="17" width="11.85546875" customWidth="1"/>
    <col min="18" max="18" width="8.140625" customWidth="1"/>
    <col min="19" max="19" width="10" customWidth="1"/>
    <col min="20" max="20" width="12.28515625" customWidth="1"/>
    <col min="21" max="21" width="11" bestFit="1" customWidth="1"/>
    <col min="22" max="23" width="10.28515625" customWidth="1"/>
    <col min="24" max="24" width="12" customWidth="1"/>
    <col min="25" max="25" width="9.42578125" customWidth="1"/>
    <col min="26" max="26" width="12" customWidth="1"/>
    <col min="27" max="27" width="7.7109375" customWidth="1"/>
    <col min="28" max="28" width="9.85546875" customWidth="1"/>
    <col min="29" max="30" width="12.28515625" customWidth="1"/>
    <col min="31" max="31" width="11.42578125" bestFit="1" customWidth="1"/>
    <col min="32" max="32" width="13.42578125" bestFit="1" customWidth="1"/>
    <col min="33" max="33" width="10" customWidth="1"/>
    <col min="34" max="36" width="11.42578125" customWidth="1"/>
    <col min="37" max="37" width="15.42578125" customWidth="1"/>
    <col min="38" max="38" width="19.7109375" customWidth="1"/>
    <col min="39" max="40" width="15.28515625" customWidth="1"/>
    <col min="41" max="41" width="13.42578125" customWidth="1"/>
    <col min="42" max="43" width="9.42578125" customWidth="1"/>
    <col min="44" max="44" width="6.42578125" bestFit="1" customWidth="1"/>
  </cols>
  <sheetData>
    <row r="1" spans="1:43" ht="16.5" thickBot="1" x14ac:dyDescent="0.3">
      <c r="D1" s="168" t="s">
        <v>47</v>
      </c>
      <c r="E1" s="169"/>
      <c r="F1" s="69"/>
      <c r="G1" s="161" t="s">
        <v>48</v>
      </c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3"/>
      <c r="AD1" s="127"/>
      <c r="AE1" s="161" t="s">
        <v>49</v>
      </c>
      <c r="AF1" s="162"/>
      <c r="AG1" s="162"/>
      <c r="AH1" s="162"/>
      <c r="AI1" s="163"/>
      <c r="AJ1" s="127"/>
      <c r="AK1" s="161" t="s">
        <v>50</v>
      </c>
      <c r="AL1" s="162"/>
      <c r="AM1" s="163"/>
      <c r="AN1" s="161" t="s">
        <v>51</v>
      </c>
      <c r="AO1" s="162"/>
      <c r="AP1" s="162"/>
      <c r="AQ1" s="163"/>
    </row>
    <row r="2" spans="1:43" s="32" customFormat="1" ht="48.75" customHeight="1" thickBot="1" x14ac:dyDescent="0.2">
      <c r="A2" s="104" t="s">
        <v>177</v>
      </c>
      <c r="B2" s="105" t="s">
        <v>178</v>
      </c>
      <c r="C2" s="106" t="s">
        <v>52</v>
      </c>
      <c r="D2" s="164" t="s">
        <v>53</v>
      </c>
      <c r="E2" s="166" t="s">
        <v>54</v>
      </c>
      <c r="F2" s="139" t="s">
        <v>179</v>
      </c>
      <c r="G2" s="61" t="s">
        <v>55</v>
      </c>
      <c r="H2" s="17" t="s">
        <v>56</v>
      </c>
      <c r="I2" s="18" t="s">
        <v>57</v>
      </c>
      <c r="J2" s="19" t="s">
        <v>58</v>
      </c>
      <c r="K2" s="20" t="s">
        <v>59</v>
      </c>
      <c r="L2" s="21" t="s">
        <v>60</v>
      </c>
      <c r="M2" s="22" t="s">
        <v>61</v>
      </c>
      <c r="N2" s="141" t="s">
        <v>182</v>
      </c>
      <c r="O2" s="16" t="s">
        <v>55</v>
      </c>
      <c r="P2" s="23" t="s">
        <v>62</v>
      </c>
      <c r="Q2" s="17" t="s">
        <v>56</v>
      </c>
      <c r="R2" s="18" t="s">
        <v>57</v>
      </c>
      <c r="S2" s="19" t="s">
        <v>58</v>
      </c>
      <c r="T2" s="20" t="s">
        <v>59</v>
      </c>
      <c r="U2" s="21" t="s">
        <v>63</v>
      </c>
      <c r="V2" s="22" t="s">
        <v>61</v>
      </c>
      <c r="W2" s="143" t="s">
        <v>183</v>
      </c>
      <c r="X2" s="107" t="s">
        <v>55</v>
      </c>
      <c r="Y2" s="23" t="s">
        <v>62</v>
      </c>
      <c r="Z2" s="17" t="s">
        <v>56</v>
      </c>
      <c r="AA2" s="18" t="s">
        <v>57</v>
      </c>
      <c r="AB2" s="19" t="s">
        <v>58</v>
      </c>
      <c r="AC2" s="128" t="s">
        <v>59</v>
      </c>
      <c r="AD2" s="137" t="s">
        <v>180</v>
      </c>
      <c r="AE2" s="131" t="s">
        <v>61</v>
      </c>
      <c r="AF2" s="24" t="s">
        <v>64</v>
      </c>
      <c r="AG2" s="25" t="s">
        <v>65</v>
      </c>
      <c r="AH2" s="26" t="s">
        <v>66</v>
      </c>
      <c r="AI2" s="133" t="s">
        <v>67</v>
      </c>
      <c r="AJ2" s="135" t="s">
        <v>181</v>
      </c>
      <c r="AK2" s="27" t="s">
        <v>68</v>
      </c>
      <c r="AL2" s="28" t="s">
        <v>69</v>
      </c>
      <c r="AM2" s="29" t="s">
        <v>70</v>
      </c>
      <c r="AN2" s="30" t="s">
        <v>68</v>
      </c>
      <c r="AO2" s="31" t="s">
        <v>71</v>
      </c>
      <c r="AP2" s="29" t="s">
        <v>72</v>
      </c>
      <c r="AQ2" s="108" t="s">
        <v>73</v>
      </c>
    </row>
    <row r="3" spans="1:43" s="32" customFormat="1" ht="9" thickBot="1" x14ac:dyDescent="0.2">
      <c r="D3" s="165"/>
      <c r="E3" s="167"/>
      <c r="F3" s="140"/>
      <c r="G3" s="41" t="s">
        <v>74</v>
      </c>
      <c r="H3" s="34" t="s">
        <v>74</v>
      </c>
      <c r="I3" s="35" t="s">
        <v>74</v>
      </c>
      <c r="J3" s="36" t="s">
        <v>74</v>
      </c>
      <c r="K3" s="37" t="s">
        <v>74</v>
      </c>
      <c r="L3" s="38" t="s">
        <v>74</v>
      </c>
      <c r="M3" s="39" t="s">
        <v>74</v>
      </c>
      <c r="N3" s="142"/>
      <c r="O3" s="33" t="s">
        <v>75</v>
      </c>
      <c r="P3" s="40" t="s">
        <v>75</v>
      </c>
      <c r="Q3" s="34" t="s">
        <v>75</v>
      </c>
      <c r="R3" s="35" t="s">
        <v>75</v>
      </c>
      <c r="S3" s="36" t="s">
        <v>75</v>
      </c>
      <c r="T3" s="37" t="s">
        <v>75</v>
      </c>
      <c r="U3" s="38" t="s">
        <v>75</v>
      </c>
      <c r="V3" s="39" t="s">
        <v>75</v>
      </c>
      <c r="W3" s="142"/>
      <c r="X3" s="41" t="s">
        <v>76</v>
      </c>
      <c r="Y3" s="40" t="s">
        <v>76</v>
      </c>
      <c r="Z3" s="34" t="s">
        <v>76</v>
      </c>
      <c r="AA3" s="35" t="s">
        <v>76</v>
      </c>
      <c r="AB3" s="36" t="s">
        <v>76</v>
      </c>
      <c r="AC3" s="129" t="s">
        <v>76</v>
      </c>
      <c r="AD3" s="138"/>
      <c r="AE3" s="132" t="s">
        <v>77</v>
      </c>
      <c r="AF3" s="42" t="s">
        <v>78</v>
      </c>
      <c r="AG3" s="43" t="s">
        <v>79</v>
      </c>
      <c r="AH3" s="44" t="s">
        <v>78</v>
      </c>
      <c r="AI3" s="134" t="s">
        <v>78</v>
      </c>
      <c r="AJ3" s="136"/>
      <c r="AK3" s="109" t="s">
        <v>80</v>
      </c>
      <c r="AL3" s="110" t="s">
        <v>80</v>
      </c>
      <c r="AM3" s="111" t="s">
        <v>80</v>
      </c>
      <c r="AN3" s="45" t="s">
        <v>81</v>
      </c>
      <c r="AO3" s="46" t="s">
        <v>81</v>
      </c>
      <c r="AP3" s="47" t="s">
        <v>81</v>
      </c>
      <c r="AQ3" s="112" t="s">
        <v>82</v>
      </c>
    </row>
    <row r="4" spans="1:43" x14ac:dyDescent="0.25">
      <c r="A4" s="113">
        <v>1</v>
      </c>
      <c r="B4" s="114">
        <f>'[1]CONSOLIDADO NO BORRAR'!B6</f>
        <v>1</v>
      </c>
      <c r="C4" s="115" t="s">
        <v>84</v>
      </c>
      <c r="D4" s="48">
        <v>2779</v>
      </c>
      <c r="E4" s="49">
        <v>2801</v>
      </c>
      <c r="F4" s="148">
        <f>E4-D4</f>
        <v>22</v>
      </c>
      <c r="G4" s="119">
        <v>2029</v>
      </c>
      <c r="H4" s="117">
        <v>2039</v>
      </c>
      <c r="I4" s="117">
        <v>0</v>
      </c>
      <c r="J4" s="117">
        <v>0</v>
      </c>
      <c r="K4" s="117">
        <v>0</v>
      </c>
      <c r="L4" s="117">
        <v>2031</v>
      </c>
      <c r="M4" s="130">
        <v>2030</v>
      </c>
      <c r="N4" s="148">
        <f>H4-G4</f>
        <v>10</v>
      </c>
      <c r="O4" s="119">
        <v>0</v>
      </c>
      <c r="P4" s="117">
        <v>2036</v>
      </c>
      <c r="Q4" s="117">
        <v>2035</v>
      </c>
      <c r="R4" s="117">
        <v>0</v>
      </c>
      <c r="S4" s="117">
        <v>0</v>
      </c>
      <c r="T4" s="117">
        <v>0</v>
      </c>
      <c r="U4" s="117">
        <v>2004</v>
      </c>
      <c r="V4" s="130">
        <v>2005</v>
      </c>
      <c r="W4" s="148">
        <f>Q4-P4</f>
        <v>-1</v>
      </c>
      <c r="X4" s="119">
        <v>0</v>
      </c>
      <c r="Y4" s="117">
        <v>2021</v>
      </c>
      <c r="Z4" s="117">
        <v>2029</v>
      </c>
      <c r="AA4" s="117">
        <v>0</v>
      </c>
      <c r="AB4" s="117">
        <v>0</v>
      </c>
      <c r="AC4" s="130">
        <v>0</v>
      </c>
      <c r="AD4" s="148">
        <f>Z4-Y4</f>
        <v>8</v>
      </c>
      <c r="AE4" s="51">
        <v>1777</v>
      </c>
      <c r="AF4" s="51">
        <v>1788</v>
      </c>
      <c r="AG4" s="50">
        <v>106</v>
      </c>
      <c r="AH4" s="50">
        <v>1776</v>
      </c>
      <c r="AI4" s="49">
        <v>1745</v>
      </c>
      <c r="AJ4" s="126">
        <f>AF4-AE4</f>
        <v>11</v>
      </c>
      <c r="AK4" s="116">
        <v>0</v>
      </c>
      <c r="AL4" s="117">
        <v>2035</v>
      </c>
      <c r="AM4" s="118">
        <v>1029</v>
      </c>
      <c r="AN4" s="120">
        <v>0</v>
      </c>
      <c r="AO4" s="119">
        <v>2027</v>
      </c>
      <c r="AP4" s="117">
        <v>1044</v>
      </c>
      <c r="AQ4" s="118">
        <v>2054</v>
      </c>
    </row>
    <row r="5" spans="1:43" x14ac:dyDescent="0.25">
      <c r="A5" s="121">
        <v>2</v>
      </c>
      <c r="B5" s="122">
        <f>'[1]CONSOLIDADO NO BORRAR'!B7</f>
        <v>20</v>
      </c>
      <c r="C5" s="52" t="s">
        <v>1</v>
      </c>
      <c r="D5" s="53">
        <v>2</v>
      </c>
      <c r="E5" s="54">
        <v>2</v>
      </c>
      <c r="F5" s="148">
        <f t="shared" ref="F5:F46" si="0">E5-D5</f>
        <v>0</v>
      </c>
      <c r="G5" s="57">
        <v>18</v>
      </c>
      <c r="H5" s="55">
        <v>18</v>
      </c>
      <c r="I5" s="55">
        <v>0</v>
      </c>
      <c r="J5" s="55">
        <v>0</v>
      </c>
      <c r="K5" s="55">
        <v>0</v>
      </c>
      <c r="L5" s="55">
        <v>18</v>
      </c>
      <c r="M5" s="54">
        <v>18</v>
      </c>
      <c r="N5" s="148">
        <f t="shared" ref="N5:N46" si="1">H5-G5</f>
        <v>0</v>
      </c>
      <c r="O5" s="57">
        <v>0</v>
      </c>
      <c r="P5" s="55">
        <v>14</v>
      </c>
      <c r="Q5" s="55">
        <v>14</v>
      </c>
      <c r="R5" s="55">
        <v>0</v>
      </c>
      <c r="S5" s="55">
        <v>0</v>
      </c>
      <c r="T5" s="55">
        <v>0</v>
      </c>
      <c r="U5" s="55">
        <v>14</v>
      </c>
      <c r="V5" s="54">
        <v>14</v>
      </c>
      <c r="W5" s="148">
        <f t="shared" ref="W5:W46" si="2">Q5-P5</f>
        <v>0</v>
      </c>
      <c r="X5" s="57">
        <v>0</v>
      </c>
      <c r="Y5" s="55">
        <v>10</v>
      </c>
      <c r="Z5" s="55">
        <v>10</v>
      </c>
      <c r="AA5" s="55">
        <v>0</v>
      </c>
      <c r="AB5" s="55">
        <v>0</v>
      </c>
      <c r="AC5" s="54">
        <v>0</v>
      </c>
      <c r="AD5" s="148">
        <f t="shared" ref="AD5:AD46" si="3">Z5-Y5</f>
        <v>0</v>
      </c>
      <c r="AE5" s="57">
        <v>19</v>
      </c>
      <c r="AF5" s="57">
        <v>19</v>
      </c>
      <c r="AG5" s="55">
        <v>0</v>
      </c>
      <c r="AH5" s="55">
        <v>19</v>
      </c>
      <c r="AI5" s="54">
        <v>19</v>
      </c>
      <c r="AJ5" s="126">
        <f t="shared" ref="AJ5:AJ46" si="4">AF5-AE5</f>
        <v>0</v>
      </c>
      <c r="AK5" s="53">
        <v>0</v>
      </c>
      <c r="AL5" s="55">
        <v>12</v>
      </c>
      <c r="AM5" s="56">
        <v>12</v>
      </c>
      <c r="AN5" s="123">
        <v>0</v>
      </c>
      <c r="AO5" s="57">
        <v>11</v>
      </c>
      <c r="AP5" s="55">
        <v>11</v>
      </c>
      <c r="AQ5" s="56">
        <v>11</v>
      </c>
    </row>
    <row r="6" spans="1:43" x14ac:dyDescent="0.25">
      <c r="A6" s="121">
        <v>3</v>
      </c>
      <c r="B6" s="122">
        <f>'[1]CONSOLIDADO NO BORRAR'!B8</f>
        <v>36</v>
      </c>
      <c r="C6" s="52" t="s">
        <v>85</v>
      </c>
      <c r="D6" s="53">
        <v>1</v>
      </c>
      <c r="E6" s="54">
        <v>1</v>
      </c>
      <c r="F6" s="148">
        <f t="shared" si="0"/>
        <v>0</v>
      </c>
      <c r="G6" s="57">
        <v>22</v>
      </c>
      <c r="H6" s="55">
        <v>22</v>
      </c>
      <c r="I6" s="55">
        <v>0</v>
      </c>
      <c r="J6" s="55">
        <v>0</v>
      </c>
      <c r="K6" s="55">
        <v>0</v>
      </c>
      <c r="L6" s="55">
        <v>22</v>
      </c>
      <c r="M6" s="54">
        <v>22</v>
      </c>
      <c r="N6" s="148">
        <f t="shared" si="1"/>
        <v>0</v>
      </c>
      <c r="O6" s="57">
        <v>0</v>
      </c>
      <c r="P6" s="55">
        <v>19</v>
      </c>
      <c r="Q6" s="55">
        <v>21</v>
      </c>
      <c r="R6" s="55">
        <v>0</v>
      </c>
      <c r="S6" s="55">
        <v>0</v>
      </c>
      <c r="T6" s="55">
        <v>0</v>
      </c>
      <c r="U6" s="55">
        <v>21</v>
      </c>
      <c r="V6" s="54">
        <v>21</v>
      </c>
      <c r="W6" s="148">
        <f t="shared" si="2"/>
        <v>2</v>
      </c>
      <c r="X6" s="57">
        <v>0</v>
      </c>
      <c r="Y6" s="55">
        <v>20</v>
      </c>
      <c r="Z6" s="55">
        <v>20</v>
      </c>
      <c r="AA6" s="55">
        <v>0</v>
      </c>
      <c r="AB6" s="55">
        <v>0</v>
      </c>
      <c r="AC6" s="54">
        <v>0</v>
      </c>
      <c r="AD6" s="148">
        <f t="shared" si="3"/>
        <v>0</v>
      </c>
      <c r="AE6" s="57">
        <v>16</v>
      </c>
      <c r="AF6" s="57">
        <v>16</v>
      </c>
      <c r="AG6" s="55">
        <v>0</v>
      </c>
      <c r="AH6" s="55">
        <v>16</v>
      </c>
      <c r="AI6" s="54">
        <v>16</v>
      </c>
      <c r="AJ6" s="126">
        <f t="shared" si="4"/>
        <v>0</v>
      </c>
      <c r="AK6" s="53">
        <v>0</v>
      </c>
      <c r="AL6" s="55">
        <v>16</v>
      </c>
      <c r="AM6" s="56">
        <v>16</v>
      </c>
      <c r="AN6" s="123">
        <v>0</v>
      </c>
      <c r="AO6" s="57">
        <v>9</v>
      </c>
      <c r="AP6" s="55">
        <v>9</v>
      </c>
      <c r="AQ6" s="56">
        <v>9</v>
      </c>
    </row>
    <row r="7" spans="1:43" x14ac:dyDescent="0.25">
      <c r="A7" s="121">
        <v>4</v>
      </c>
      <c r="B7" s="122">
        <f>'[1]CONSOLIDADO NO BORRAR'!B9</f>
        <v>41</v>
      </c>
      <c r="C7" s="52" t="s">
        <v>86</v>
      </c>
      <c r="D7" s="53">
        <v>7</v>
      </c>
      <c r="E7" s="54">
        <v>7</v>
      </c>
      <c r="F7" s="148">
        <f t="shared" si="0"/>
        <v>0</v>
      </c>
      <c r="G7" s="57">
        <v>24</v>
      </c>
      <c r="H7" s="55">
        <v>24</v>
      </c>
      <c r="I7" s="55">
        <v>0</v>
      </c>
      <c r="J7" s="55">
        <v>0</v>
      </c>
      <c r="K7" s="55">
        <v>0</v>
      </c>
      <c r="L7" s="55">
        <v>24</v>
      </c>
      <c r="M7" s="54">
        <v>24</v>
      </c>
      <c r="N7" s="148">
        <f t="shared" si="1"/>
        <v>0</v>
      </c>
      <c r="O7" s="57">
        <v>1</v>
      </c>
      <c r="P7" s="55">
        <v>17</v>
      </c>
      <c r="Q7" s="55">
        <v>18</v>
      </c>
      <c r="R7" s="55">
        <v>1</v>
      </c>
      <c r="S7" s="55">
        <v>0</v>
      </c>
      <c r="T7" s="55">
        <v>0</v>
      </c>
      <c r="U7" s="55">
        <v>16</v>
      </c>
      <c r="V7" s="54">
        <v>18</v>
      </c>
      <c r="W7" s="148">
        <f t="shared" si="2"/>
        <v>1</v>
      </c>
      <c r="X7" s="57">
        <v>0</v>
      </c>
      <c r="Y7" s="55">
        <v>24</v>
      </c>
      <c r="Z7" s="55">
        <v>24</v>
      </c>
      <c r="AA7" s="55">
        <v>0</v>
      </c>
      <c r="AB7" s="55">
        <v>0</v>
      </c>
      <c r="AC7" s="54">
        <v>0</v>
      </c>
      <c r="AD7" s="148">
        <f t="shared" si="3"/>
        <v>0</v>
      </c>
      <c r="AE7" s="57">
        <v>15</v>
      </c>
      <c r="AF7" s="57">
        <v>15</v>
      </c>
      <c r="AG7" s="55">
        <v>1</v>
      </c>
      <c r="AH7" s="55">
        <v>16</v>
      </c>
      <c r="AI7" s="54">
        <v>17</v>
      </c>
      <c r="AJ7" s="126">
        <f t="shared" si="4"/>
        <v>0</v>
      </c>
      <c r="AK7" s="53">
        <v>0</v>
      </c>
      <c r="AL7" s="55">
        <v>7</v>
      </c>
      <c r="AM7" s="56">
        <v>7</v>
      </c>
      <c r="AN7" s="123">
        <v>0</v>
      </c>
      <c r="AO7" s="57">
        <v>11</v>
      </c>
      <c r="AP7" s="55">
        <v>11</v>
      </c>
      <c r="AQ7" s="56">
        <v>11</v>
      </c>
    </row>
    <row r="8" spans="1:43" x14ac:dyDescent="0.25">
      <c r="A8" s="121">
        <v>5</v>
      </c>
      <c r="B8" s="122">
        <f>'[1]CONSOLIDADO NO BORRAR'!B10</f>
        <v>54</v>
      </c>
      <c r="C8" s="52" t="s">
        <v>87</v>
      </c>
      <c r="D8" s="53">
        <v>4</v>
      </c>
      <c r="E8" s="54">
        <v>4</v>
      </c>
      <c r="F8" s="148">
        <f t="shared" si="0"/>
        <v>0</v>
      </c>
      <c r="G8" s="57">
        <v>3</v>
      </c>
      <c r="H8" s="55">
        <v>3</v>
      </c>
      <c r="I8" s="55">
        <v>0</v>
      </c>
      <c r="J8" s="55">
        <v>0</v>
      </c>
      <c r="K8" s="55">
        <v>0</v>
      </c>
      <c r="L8" s="55">
        <v>3</v>
      </c>
      <c r="M8" s="54">
        <v>3</v>
      </c>
      <c r="N8" s="148">
        <f t="shared" si="1"/>
        <v>0</v>
      </c>
      <c r="O8" s="57">
        <v>0</v>
      </c>
      <c r="P8" s="55">
        <v>7</v>
      </c>
      <c r="Q8" s="55">
        <v>7</v>
      </c>
      <c r="R8" s="55">
        <v>0</v>
      </c>
      <c r="S8" s="55">
        <v>0</v>
      </c>
      <c r="T8" s="55">
        <v>0</v>
      </c>
      <c r="U8" s="55">
        <v>7</v>
      </c>
      <c r="V8" s="54">
        <v>7</v>
      </c>
      <c r="W8" s="148">
        <f t="shared" si="2"/>
        <v>0</v>
      </c>
      <c r="X8" s="57">
        <v>0</v>
      </c>
      <c r="Y8" s="55">
        <v>7</v>
      </c>
      <c r="Z8" s="55">
        <v>7</v>
      </c>
      <c r="AA8" s="55">
        <v>0</v>
      </c>
      <c r="AB8" s="55">
        <v>0</v>
      </c>
      <c r="AC8" s="54">
        <v>0</v>
      </c>
      <c r="AD8" s="148">
        <f t="shared" si="3"/>
        <v>0</v>
      </c>
      <c r="AE8" s="57">
        <v>6</v>
      </c>
      <c r="AF8" s="57">
        <v>6</v>
      </c>
      <c r="AG8" s="55">
        <v>0</v>
      </c>
      <c r="AH8" s="55">
        <v>9</v>
      </c>
      <c r="AI8" s="54">
        <v>9</v>
      </c>
      <c r="AJ8" s="126">
        <f t="shared" si="4"/>
        <v>0</v>
      </c>
      <c r="AK8" s="53">
        <v>0</v>
      </c>
      <c r="AL8" s="55">
        <v>3</v>
      </c>
      <c r="AM8" s="56">
        <v>3</v>
      </c>
      <c r="AN8" s="123">
        <v>0</v>
      </c>
      <c r="AO8" s="57">
        <v>9</v>
      </c>
      <c r="AP8" s="55">
        <v>9</v>
      </c>
      <c r="AQ8" s="56">
        <v>0</v>
      </c>
    </row>
    <row r="9" spans="1:43" x14ac:dyDescent="0.25">
      <c r="A9" s="121">
        <v>6</v>
      </c>
      <c r="B9" s="122">
        <f>'[1]CONSOLIDADO NO BORRAR'!B11</f>
        <v>100</v>
      </c>
      <c r="C9" s="52" t="s">
        <v>88</v>
      </c>
      <c r="D9" s="53">
        <v>1</v>
      </c>
      <c r="E9" s="54">
        <v>1</v>
      </c>
      <c r="F9" s="148">
        <f t="shared" si="0"/>
        <v>0</v>
      </c>
      <c r="G9" s="57">
        <v>21</v>
      </c>
      <c r="H9" s="55">
        <v>21</v>
      </c>
      <c r="I9" s="55">
        <v>0</v>
      </c>
      <c r="J9" s="55">
        <v>0</v>
      </c>
      <c r="K9" s="55">
        <v>0</v>
      </c>
      <c r="L9" s="55">
        <v>21</v>
      </c>
      <c r="M9" s="54">
        <v>21</v>
      </c>
      <c r="N9" s="148">
        <f t="shared" si="1"/>
        <v>0</v>
      </c>
      <c r="O9" s="57">
        <v>0</v>
      </c>
      <c r="P9" s="55">
        <v>25</v>
      </c>
      <c r="Q9" s="55">
        <v>25</v>
      </c>
      <c r="R9" s="55">
        <v>0</v>
      </c>
      <c r="S9" s="55">
        <v>0</v>
      </c>
      <c r="T9" s="55">
        <v>0</v>
      </c>
      <c r="U9" s="55">
        <v>25</v>
      </c>
      <c r="V9" s="54">
        <v>25</v>
      </c>
      <c r="W9" s="148">
        <f t="shared" si="2"/>
        <v>0</v>
      </c>
      <c r="X9" s="57">
        <v>0</v>
      </c>
      <c r="Y9" s="55">
        <v>24</v>
      </c>
      <c r="Z9" s="55">
        <v>24</v>
      </c>
      <c r="AA9" s="55">
        <v>0</v>
      </c>
      <c r="AB9" s="55">
        <v>0</v>
      </c>
      <c r="AC9" s="54">
        <v>0</v>
      </c>
      <c r="AD9" s="148">
        <f t="shared" si="3"/>
        <v>0</v>
      </c>
      <c r="AE9" s="57">
        <v>23</v>
      </c>
      <c r="AF9" s="57">
        <v>23</v>
      </c>
      <c r="AG9" s="55">
        <v>0</v>
      </c>
      <c r="AH9" s="55">
        <v>23</v>
      </c>
      <c r="AI9" s="54">
        <v>23</v>
      </c>
      <c r="AJ9" s="126">
        <f t="shared" si="4"/>
        <v>0</v>
      </c>
      <c r="AK9" s="53">
        <v>0</v>
      </c>
      <c r="AL9" s="55">
        <v>24</v>
      </c>
      <c r="AM9" s="56">
        <v>24</v>
      </c>
      <c r="AN9" s="123">
        <v>0</v>
      </c>
      <c r="AO9" s="57">
        <v>25</v>
      </c>
      <c r="AP9" s="55">
        <v>25</v>
      </c>
      <c r="AQ9" s="56">
        <v>25</v>
      </c>
    </row>
    <row r="10" spans="1:43" x14ac:dyDescent="0.25">
      <c r="A10" s="121">
        <v>7</v>
      </c>
      <c r="B10" s="122">
        <f>'[1]CONSOLIDADO NO BORRAR'!B12</f>
        <v>109</v>
      </c>
      <c r="C10" s="52" t="s">
        <v>89</v>
      </c>
      <c r="D10" s="53">
        <v>0</v>
      </c>
      <c r="E10" s="54">
        <v>0</v>
      </c>
      <c r="F10" s="148">
        <f t="shared" si="0"/>
        <v>0</v>
      </c>
      <c r="G10" s="57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4">
        <v>0</v>
      </c>
      <c r="N10" s="148">
        <f t="shared" si="1"/>
        <v>0</v>
      </c>
      <c r="O10" s="57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4">
        <v>0</v>
      </c>
      <c r="W10" s="148">
        <f t="shared" si="2"/>
        <v>0</v>
      </c>
      <c r="X10" s="57">
        <v>0</v>
      </c>
      <c r="Y10" s="55">
        <v>0</v>
      </c>
      <c r="Z10" s="55">
        <v>0</v>
      </c>
      <c r="AA10" s="55">
        <v>0</v>
      </c>
      <c r="AB10" s="55">
        <v>0</v>
      </c>
      <c r="AC10" s="54">
        <v>0</v>
      </c>
      <c r="AD10" s="148">
        <f t="shared" si="3"/>
        <v>0</v>
      </c>
      <c r="AE10" s="57">
        <v>0</v>
      </c>
      <c r="AF10" s="57">
        <v>0</v>
      </c>
      <c r="AG10" s="55">
        <v>0</v>
      </c>
      <c r="AH10" s="55">
        <v>0</v>
      </c>
      <c r="AI10" s="54">
        <v>0</v>
      </c>
      <c r="AJ10" s="126">
        <f t="shared" si="4"/>
        <v>0</v>
      </c>
      <c r="AK10" s="53">
        <v>0</v>
      </c>
      <c r="AL10" s="55">
        <v>0</v>
      </c>
      <c r="AM10" s="56">
        <v>0</v>
      </c>
      <c r="AN10" s="123">
        <v>0</v>
      </c>
      <c r="AO10" s="57">
        <v>0</v>
      </c>
      <c r="AP10" s="55">
        <v>0</v>
      </c>
      <c r="AQ10" s="56">
        <v>0</v>
      </c>
    </row>
    <row r="11" spans="1:43" x14ac:dyDescent="0.25">
      <c r="A11" s="121">
        <v>8</v>
      </c>
      <c r="B11" s="122">
        <f>'[1]CONSOLIDADO NO BORRAR'!B13</f>
        <v>111</v>
      </c>
      <c r="C11" s="52" t="s">
        <v>90</v>
      </c>
      <c r="D11" s="53">
        <v>180</v>
      </c>
      <c r="E11" s="54">
        <v>183</v>
      </c>
      <c r="F11" s="148">
        <f t="shared" si="0"/>
        <v>3</v>
      </c>
      <c r="G11" s="57">
        <v>106</v>
      </c>
      <c r="H11" s="55">
        <v>106</v>
      </c>
      <c r="I11" s="55">
        <v>0</v>
      </c>
      <c r="J11" s="55">
        <v>0</v>
      </c>
      <c r="K11" s="55">
        <v>0</v>
      </c>
      <c r="L11" s="55">
        <v>107</v>
      </c>
      <c r="M11" s="54">
        <v>107</v>
      </c>
      <c r="N11" s="148">
        <f t="shared" si="1"/>
        <v>0</v>
      </c>
      <c r="O11" s="57">
        <v>0</v>
      </c>
      <c r="P11" s="55">
        <v>121</v>
      </c>
      <c r="Q11" s="55">
        <v>121</v>
      </c>
      <c r="R11" s="55">
        <v>0</v>
      </c>
      <c r="S11" s="55">
        <v>0</v>
      </c>
      <c r="T11" s="55">
        <v>0</v>
      </c>
      <c r="U11" s="55">
        <v>121</v>
      </c>
      <c r="V11" s="54">
        <v>121</v>
      </c>
      <c r="W11" s="148">
        <f t="shared" si="2"/>
        <v>0</v>
      </c>
      <c r="X11" s="57">
        <v>0</v>
      </c>
      <c r="Y11" s="55">
        <v>125</v>
      </c>
      <c r="Z11" s="55">
        <v>125</v>
      </c>
      <c r="AA11" s="55">
        <v>0</v>
      </c>
      <c r="AB11" s="55">
        <v>0</v>
      </c>
      <c r="AC11" s="54">
        <v>0</v>
      </c>
      <c r="AD11" s="148">
        <f t="shared" si="3"/>
        <v>0</v>
      </c>
      <c r="AE11" s="57">
        <v>119</v>
      </c>
      <c r="AF11" s="57">
        <v>121</v>
      </c>
      <c r="AG11" s="55">
        <v>0</v>
      </c>
      <c r="AH11" s="55">
        <v>121</v>
      </c>
      <c r="AI11" s="54">
        <v>121</v>
      </c>
      <c r="AJ11" s="126">
        <f t="shared" si="4"/>
        <v>2</v>
      </c>
      <c r="AK11" s="53">
        <v>0</v>
      </c>
      <c r="AL11" s="55">
        <v>83</v>
      </c>
      <c r="AM11" s="56">
        <v>83</v>
      </c>
      <c r="AN11" s="123">
        <v>0</v>
      </c>
      <c r="AO11" s="57">
        <v>90</v>
      </c>
      <c r="AP11" s="55">
        <v>90</v>
      </c>
      <c r="AQ11" s="56">
        <v>90</v>
      </c>
    </row>
    <row r="12" spans="1:43" x14ac:dyDescent="0.25">
      <c r="A12" s="121">
        <v>9</v>
      </c>
      <c r="B12" s="122">
        <f>'[1]CONSOLIDADO NO BORRAR'!B14</f>
        <v>113</v>
      </c>
      <c r="C12" s="52" t="s">
        <v>91</v>
      </c>
      <c r="D12" s="53">
        <v>0</v>
      </c>
      <c r="E12" s="54">
        <v>0</v>
      </c>
      <c r="F12" s="148">
        <f t="shared" si="0"/>
        <v>0</v>
      </c>
      <c r="G12" s="57">
        <v>9</v>
      </c>
      <c r="H12" s="55">
        <v>9</v>
      </c>
      <c r="I12" s="55">
        <v>0</v>
      </c>
      <c r="J12" s="55">
        <v>0</v>
      </c>
      <c r="K12" s="55">
        <v>0</v>
      </c>
      <c r="L12" s="55">
        <v>9</v>
      </c>
      <c r="M12" s="54">
        <v>9</v>
      </c>
      <c r="N12" s="148">
        <f t="shared" si="1"/>
        <v>0</v>
      </c>
      <c r="O12" s="57">
        <v>0</v>
      </c>
      <c r="P12" s="55">
        <v>23</v>
      </c>
      <c r="Q12" s="55">
        <v>23</v>
      </c>
      <c r="R12" s="55">
        <v>0</v>
      </c>
      <c r="S12" s="55">
        <v>0</v>
      </c>
      <c r="T12" s="55">
        <v>0</v>
      </c>
      <c r="U12" s="55">
        <v>23</v>
      </c>
      <c r="V12" s="54">
        <v>23</v>
      </c>
      <c r="W12" s="148">
        <f t="shared" si="2"/>
        <v>0</v>
      </c>
      <c r="X12" s="57">
        <v>0</v>
      </c>
      <c r="Y12" s="55">
        <v>21</v>
      </c>
      <c r="Z12" s="55">
        <v>21</v>
      </c>
      <c r="AA12" s="55">
        <v>0</v>
      </c>
      <c r="AB12" s="55">
        <v>0</v>
      </c>
      <c r="AC12" s="54">
        <v>0</v>
      </c>
      <c r="AD12" s="148">
        <f t="shared" si="3"/>
        <v>0</v>
      </c>
      <c r="AE12" s="57">
        <v>11</v>
      </c>
      <c r="AF12" s="57">
        <v>11</v>
      </c>
      <c r="AG12" s="55">
        <v>0</v>
      </c>
      <c r="AH12" s="55">
        <v>11</v>
      </c>
      <c r="AI12" s="54">
        <v>11</v>
      </c>
      <c r="AJ12" s="126">
        <f t="shared" si="4"/>
        <v>0</v>
      </c>
      <c r="AK12" s="53">
        <v>0</v>
      </c>
      <c r="AL12" s="55">
        <v>12</v>
      </c>
      <c r="AM12" s="56">
        <v>12</v>
      </c>
      <c r="AN12" s="123">
        <v>0</v>
      </c>
      <c r="AO12" s="57">
        <v>13</v>
      </c>
      <c r="AP12" s="55">
        <v>13</v>
      </c>
      <c r="AQ12" s="56">
        <v>13</v>
      </c>
    </row>
    <row r="13" spans="1:43" x14ac:dyDescent="0.25">
      <c r="A13" s="121">
        <v>10</v>
      </c>
      <c r="B13" s="122">
        <f>'[1]CONSOLIDADO NO BORRAR'!B15</f>
        <v>122</v>
      </c>
      <c r="C13" s="52" t="s">
        <v>92</v>
      </c>
      <c r="D13" s="53">
        <v>5</v>
      </c>
      <c r="E13" s="54">
        <v>5</v>
      </c>
      <c r="F13" s="148">
        <f t="shared" si="0"/>
        <v>0</v>
      </c>
      <c r="G13" s="57">
        <v>20</v>
      </c>
      <c r="H13" s="55">
        <v>20</v>
      </c>
      <c r="I13" s="55">
        <v>0</v>
      </c>
      <c r="J13" s="55">
        <v>0</v>
      </c>
      <c r="K13" s="55">
        <v>0</v>
      </c>
      <c r="L13" s="55">
        <v>20</v>
      </c>
      <c r="M13" s="54">
        <v>20</v>
      </c>
      <c r="N13" s="148">
        <f t="shared" si="1"/>
        <v>0</v>
      </c>
      <c r="O13" s="57">
        <v>0</v>
      </c>
      <c r="P13" s="55">
        <v>31</v>
      </c>
      <c r="Q13" s="55">
        <v>31</v>
      </c>
      <c r="R13" s="55">
        <v>0</v>
      </c>
      <c r="S13" s="55">
        <v>0</v>
      </c>
      <c r="T13" s="55">
        <v>0</v>
      </c>
      <c r="U13" s="55">
        <v>31</v>
      </c>
      <c r="V13" s="54">
        <v>31</v>
      </c>
      <c r="W13" s="148">
        <f t="shared" si="2"/>
        <v>0</v>
      </c>
      <c r="X13" s="57">
        <v>0</v>
      </c>
      <c r="Y13" s="55">
        <v>24</v>
      </c>
      <c r="Z13" s="55">
        <v>24</v>
      </c>
      <c r="AA13" s="55">
        <v>0</v>
      </c>
      <c r="AB13" s="55">
        <v>0</v>
      </c>
      <c r="AC13" s="54">
        <v>0</v>
      </c>
      <c r="AD13" s="148">
        <f t="shared" si="3"/>
        <v>0</v>
      </c>
      <c r="AE13" s="57">
        <v>19</v>
      </c>
      <c r="AF13" s="57">
        <v>19</v>
      </c>
      <c r="AG13" s="55">
        <v>0</v>
      </c>
      <c r="AH13" s="55">
        <v>20</v>
      </c>
      <c r="AI13" s="54">
        <v>20</v>
      </c>
      <c r="AJ13" s="126">
        <f t="shared" si="4"/>
        <v>0</v>
      </c>
      <c r="AK13" s="53">
        <v>0</v>
      </c>
      <c r="AL13" s="55">
        <v>20</v>
      </c>
      <c r="AM13" s="56">
        <v>20</v>
      </c>
      <c r="AN13" s="123">
        <v>0</v>
      </c>
      <c r="AO13" s="57">
        <v>15</v>
      </c>
      <c r="AP13" s="55">
        <v>15</v>
      </c>
      <c r="AQ13" s="56">
        <v>15</v>
      </c>
    </row>
    <row r="14" spans="1:43" x14ac:dyDescent="0.25">
      <c r="A14" s="121">
        <v>11</v>
      </c>
      <c r="B14" s="122">
        <f>'[1]CONSOLIDADO NO BORRAR'!B16</f>
        <v>126</v>
      </c>
      <c r="C14" s="52" t="s">
        <v>10</v>
      </c>
      <c r="D14" s="53">
        <v>3</v>
      </c>
      <c r="E14" s="54">
        <v>3</v>
      </c>
      <c r="F14" s="148">
        <f t="shared" si="0"/>
        <v>0</v>
      </c>
      <c r="G14" s="57">
        <v>6</v>
      </c>
      <c r="H14" s="55">
        <v>6</v>
      </c>
      <c r="I14" s="55">
        <v>0</v>
      </c>
      <c r="J14" s="55">
        <v>0</v>
      </c>
      <c r="K14" s="55">
        <v>0</v>
      </c>
      <c r="L14" s="55">
        <v>6</v>
      </c>
      <c r="M14" s="54">
        <v>6</v>
      </c>
      <c r="N14" s="148">
        <f t="shared" si="1"/>
        <v>0</v>
      </c>
      <c r="O14" s="57">
        <v>0</v>
      </c>
      <c r="P14" s="55">
        <v>16</v>
      </c>
      <c r="Q14" s="55">
        <v>16</v>
      </c>
      <c r="R14" s="55">
        <v>0</v>
      </c>
      <c r="S14" s="55">
        <v>0</v>
      </c>
      <c r="T14" s="55">
        <v>0</v>
      </c>
      <c r="U14" s="55">
        <v>16</v>
      </c>
      <c r="V14" s="54">
        <v>16</v>
      </c>
      <c r="W14" s="148">
        <f t="shared" si="2"/>
        <v>0</v>
      </c>
      <c r="X14" s="57">
        <v>0</v>
      </c>
      <c r="Y14" s="55">
        <v>14</v>
      </c>
      <c r="Z14" s="55">
        <v>14</v>
      </c>
      <c r="AA14" s="55">
        <v>0</v>
      </c>
      <c r="AB14" s="55">
        <v>0</v>
      </c>
      <c r="AC14" s="54">
        <v>0</v>
      </c>
      <c r="AD14" s="148">
        <f t="shared" si="3"/>
        <v>0</v>
      </c>
      <c r="AE14" s="57">
        <v>17</v>
      </c>
      <c r="AF14" s="57">
        <v>17</v>
      </c>
      <c r="AG14" s="55">
        <v>0</v>
      </c>
      <c r="AH14" s="55">
        <v>17</v>
      </c>
      <c r="AI14" s="54">
        <v>17</v>
      </c>
      <c r="AJ14" s="126">
        <f t="shared" si="4"/>
        <v>0</v>
      </c>
      <c r="AK14" s="53">
        <v>0</v>
      </c>
      <c r="AL14" s="55">
        <v>9</v>
      </c>
      <c r="AM14" s="56">
        <v>9</v>
      </c>
      <c r="AN14" s="123">
        <v>0</v>
      </c>
      <c r="AO14" s="57">
        <v>15</v>
      </c>
      <c r="AP14" s="55">
        <v>15</v>
      </c>
      <c r="AQ14" s="56">
        <v>14</v>
      </c>
    </row>
    <row r="15" spans="1:43" x14ac:dyDescent="0.25">
      <c r="A15" s="121">
        <v>12</v>
      </c>
      <c r="B15" s="122">
        <f>'[1]CONSOLIDADO NO BORRAR'!B17</f>
        <v>130</v>
      </c>
      <c r="C15" s="52" t="s">
        <v>93</v>
      </c>
      <c r="D15" s="53">
        <v>8</v>
      </c>
      <c r="E15" s="54">
        <v>7</v>
      </c>
      <c r="F15" s="148">
        <f t="shared" si="0"/>
        <v>-1</v>
      </c>
      <c r="G15" s="57">
        <v>63</v>
      </c>
      <c r="H15" s="55">
        <v>63</v>
      </c>
      <c r="I15" s="55">
        <v>0</v>
      </c>
      <c r="J15" s="55">
        <v>0</v>
      </c>
      <c r="K15" s="55">
        <v>0</v>
      </c>
      <c r="L15" s="55">
        <v>62</v>
      </c>
      <c r="M15" s="54">
        <v>63</v>
      </c>
      <c r="N15" s="148">
        <f t="shared" si="1"/>
        <v>0</v>
      </c>
      <c r="O15" s="57">
        <v>0</v>
      </c>
      <c r="P15" s="55">
        <v>61</v>
      </c>
      <c r="Q15" s="55">
        <v>61</v>
      </c>
      <c r="R15" s="55">
        <v>0</v>
      </c>
      <c r="S15" s="55">
        <v>0</v>
      </c>
      <c r="T15" s="55">
        <v>0</v>
      </c>
      <c r="U15" s="55">
        <v>60</v>
      </c>
      <c r="V15" s="54">
        <v>61</v>
      </c>
      <c r="W15" s="148">
        <f t="shared" si="2"/>
        <v>0</v>
      </c>
      <c r="X15" s="57">
        <v>0</v>
      </c>
      <c r="Y15" s="55">
        <v>68</v>
      </c>
      <c r="Z15" s="55">
        <v>68</v>
      </c>
      <c r="AA15" s="55">
        <v>0</v>
      </c>
      <c r="AB15" s="55">
        <v>0</v>
      </c>
      <c r="AC15" s="54">
        <v>0</v>
      </c>
      <c r="AD15" s="148">
        <f t="shared" si="3"/>
        <v>0</v>
      </c>
      <c r="AE15" s="57">
        <v>58</v>
      </c>
      <c r="AF15" s="57">
        <v>57</v>
      </c>
      <c r="AG15" s="55">
        <v>2</v>
      </c>
      <c r="AH15" s="55">
        <v>58</v>
      </c>
      <c r="AI15" s="54">
        <v>57</v>
      </c>
      <c r="AJ15" s="126">
        <f t="shared" si="4"/>
        <v>-1</v>
      </c>
      <c r="AK15" s="53">
        <v>0</v>
      </c>
      <c r="AL15" s="55">
        <v>60</v>
      </c>
      <c r="AM15" s="56">
        <v>60</v>
      </c>
      <c r="AN15" s="123">
        <v>0</v>
      </c>
      <c r="AO15" s="57">
        <v>57</v>
      </c>
      <c r="AP15" s="55">
        <v>57</v>
      </c>
      <c r="AQ15" s="56">
        <v>57</v>
      </c>
    </row>
    <row r="16" spans="1:43" x14ac:dyDescent="0.25">
      <c r="A16" s="121">
        <v>13</v>
      </c>
      <c r="B16" s="122">
        <f>'[1]CONSOLIDADO NO BORRAR'!B18</f>
        <v>147</v>
      </c>
      <c r="C16" s="52" t="s">
        <v>12</v>
      </c>
      <c r="D16" s="53">
        <v>85</v>
      </c>
      <c r="E16" s="54">
        <v>85</v>
      </c>
      <c r="F16" s="148">
        <f t="shared" si="0"/>
        <v>0</v>
      </c>
      <c r="G16" s="57">
        <v>111</v>
      </c>
      <c r="H16" s="55">
        <v>111</v>
      </c>
      <c r="I16" s="55">
        <v>0</v>
      </c>
      <c r="J16" s="55">
        <v>0</v>
      </c>
      <c r="K16" s="55">
        <v>0</v>
      </c>
      <c r="L16" s="55">
        <v>106</v>
      </c>
      <c r="M16" s="54">
        <v>110</v>
      </c>
      <c r="N16" s="148">
        <f t="shared" si="1"/>
        <v>0</v>
      </c>
      <c r="O16" s="57">
        <v>0</v>
      </c>
      <c r="P16" s="55">
        <v>106</v>
      </c>
      <c r="Q16" s="55">
        <v>106</v>
      </c>
      <c r="R16" s="55">
        <v>0</v>
      </c>
      <c r="S16" s="55">
        <v>0</v>
      </c>
      <c r="T16" s="55">
        <v>0</v>
      </c>
      <c r="U16" s="55">
        <v>106</v>
      </c>
      <c r="V16" s="54">
        <v>106</v>
      </c>
      <c r="W16" s="148">
        <f t="shared" si="2"/>
        <v>0</v>
      </c>
      <c r="X16" s="57">
        <v>0</v>
      </c>
      <c r="Y16" s="55">
        <v>99</v>
      </c>
      <c r="Z16" s="55">
        <v>99</v>
      </c>
      <c r="AA16" s="55">
        <v>0</v>
      </c>
      <c r="AB16" s="55">
        <v>0</v>
      </c>
      <c r="AC16" s="54">
        <v>0</v>
      </c>
      <c r="AD16" s="148">
        <f t="shared" si="3"/>
        <v>0</v>
      </c>
      <c r="AE16" s="57">
        <v>91</v>
      </c>
      <c r="AF16" s="57">
        <v>89</v>
      </c>
      <c r="AG16" s="55">
        <v>2</v>
      </c>
      <c r="AH16" s="55">
        <v>90</v>
      </c>
      <c r="AI16" s="54">
        <v>88</v>
      </c>
      <c r="AJ16" s="126">
        <f t="shared" si="4"/>
        <v>-2</v>
      </c>
      <c r="AK16" s="53">
        <v>0</v>
      </c>
      <c r="AL16" s="55">
        <v>91</v>
      </c>
      <c r="AM16" s="56">
        <v>92</v>
      </c>
      <c r="AN16" s="123">
        <v>0</v>
      </c>
      <c r="AO16" s="57">
        <v>92</v>
      </c>
      <c r="AP16" s="55">
        <v>92</v>
      </c>
      <c r="AQ16" s="56">
        <v>92</v>
      </c>
    </row>
    <row r="17" spans="1:43" x14ac:dyDescent="0.25">
      <c r="A17" s="121">
        <v>14</v>
      </c>
      <c r="B17" s="122">
        <f>'[1]CONSOLIDADO NO BORRAR'!B19</f>
        <v>233</v>
      </c>
      <c r="C17" s="52" t="s">
        <v>94</v>
      </c>
      <c r="D17" s="53">
        <v>4</v>
      </c>
      <c r="E17" s="54">
        <v>4</v>
      </c>
      <c r="F17" s="148">
        <f t="shared" si="0"/>
        <v>0</v>
      </c>
      <c r="G17" s="57">
        <v>33</v>
      </c>
      <c r="H17" s="55">
        <v>33</v>
      </c>
      <c r="I17" s="55">
        <v>0</v>
      </c>
      <c r="J17" s="55">
        <v>0</v>
      </c>
      <c r="K17" s="55">
        <v>0</v>
      </c>
      <c r="L17" s="55">
        <v>33</v>
      </c>
      <c r="M17" s="54">
        <v>33</v>
      </c>
      <c r="N17" s="148">
        <f t="shared" si="1"/>
        <v>0</v>
      </c>
      <c r="O17" s="57">
        <v>0</v>
      </c>
      <c r="P17" s="55">
        <v>35</v>
      </c>
      <c r="Q17" s="55">
        <v>35</v>
      </c>
      <c r="R17" s="55">
        <v>0</v>
      </c>
      <c r="S17" s="55">
        <v>0</v>
      </c>
      <c r="T17" s="55">
        <v>0</v>
      </c>
      <c r="U17" s="55">
        <v>34</v>
      </c>
      <c r="V17" s="54">
        <v>35</v>
      </c>
      <c r="W17" s="148">
        <f t="shared" si="2"/>
        <v>0</v>
      </c>
      <c r="X17" s="57">
        <v>0</v>
      </c>
      <c r="Y17" s="55">
        <v>44</v>
      </c>
      <c r="Z17" s="55">
        <v>44</v>
      </c>
      <c r="AA17" s="55">
        <v>0</v>
      </c>
      <c r="AB17" s="55">
        <v>0</v>
      </c>
      <c r="AC17" s="54">
        <v>0</v>
      </c>
      <c r="AD17" s="148">
        <f t="shared" si="3"/>
        <v>0</v>
      </c>
      <c r="AE17" s="57">
        <v>38</v>
      </c>
      <c r="AF17" s="57">
        <v>39</v>
      </c>
      <c r="AG17" s="55">
        <v>0</v>
      </c>
      <c r="AH17" s="55">
        <v>39</v>
      </c>
      <c r="AI17" s="54">
        <v>41</v>
      </c>
      <c r="AJ17" s="126">
        <f t="shared" si="4"/>
        <v>1</v>
      </c>
      <c r="AK17" s="53">
        <v>0</v>
      </c>
      <c r="AL17" s="55">
        <v>38</v>
      </c>
      <c r="AM17" s="56">
        <v>38</v>
      </c>
      <c r="AN17" s="123">
        <v>0</v>
      </c>
      <c r="AO17" s="57">
        <v>37</v>
      </c>
      <c r="AP17" s="55">
        <v>37</v>
      </c>
      <c r="AQ17" s="56">
        <v>37</v>
      </c>
    </row>
    <row r="18" spans="1:43" x14ac:dyDescent="0.25">
      <c r="A18" s="121">
        <v>15</v>
      </c>
      <c r="B18" s="122">
        <f>'[1]CONSOLIDADO NO BORRAR'!B20</f>
        <v>243</v>
      </c>
      <c r="C18" s="52" t="s">
        <v>95</v>
      </c>
      <c r="D18" s="53">
        <v>0</v>
      </c>
      <c r="E18" s="54">
        <v>0</v>
      </c>
      <c r="F18" s="148">
        <f t="shared" si="0"/>
        <v>0</v>
      </c>
      <c r="G18" s="57">
        <v>7</v>
      </c>
      <c r="H18" s="55">
        <v>7</v>
      </c>
      <c r="I18" s="55">
        <v>0</v>
      </c>
      <c r="J18" s="55">
        <v>0</v>
      </c>
      <c r="K18" s="55">
        <v>0</v>
      </c>
      <c r="L18" s="55">
        <v>7</v>
      </c>
      <c r="M18" s="54">
        <v>7</v>
      </c>
      <c r="N18" s="148">
        <f t="shared" si="1"/>
        <v>0</v>
      </c>
      <c r="O18" s="57">
        <v>0</v>
      </c>
      <c r="P18" s="55">
        <v>4</v>
      </c>
      <c r="Q18" s="55">
        <v>4</v>
      </c>
      <c r="R18" s="55">
        <v>0</v>
      </c>
      <c r="S18" s="55">
        <v>0</v>
      </c>
      <c r="T18" s="55">
        <v>0</v>
      </c>
      <c r="U18" s="55">
        <v>4</v>
      </c>
      <c r="V18" s="54">
        <v>4</v>
      </c>
      <c r="W18" s="148">
        <f t="shared" si="2"/>
        <v>0</v>
      </c>
      <c r="X18" s="57">
        <v>0</v>
      </c>
      <c r="Y18" s="55">
        <v>6</v>
      </c>
      <c r="Z18" s="55">
        <v>6</v>
      </c>
      <c r="AA18" s="55">
        <v>0</v>
      </c>
      <c r="AB18" s="55">
        <v>0</v>
      </c>
      <c r="AC18" s="54">
        <v>0</v>
      </c>
      <c r="AD18" s="148">
        <f t="shared" si="3"/>
        <v>0</v>
      </c>
      <c r="AE18" s="57">
        <v>6</v>
      </c>
      <c r="AF18" s="57">
        <v>6</v>
      </c>
      <c r="AG18" s="55">
        <v>0</v>
      </c>
      <c r="AH18" s="55">
        <v>6</v>
      </c>
      <c r="AI18" s="54">
        <v>6</v>
      </c>
      <c r="AJ18" s="126">
        <f t="shared" si="4"/>
        <v>0</v>
      </c>
      <c r="AK18" s="53">
        <v>0</v>
      </c>
      <c r="AL18" s="55">
        <v>3</v>
      </c>
      <c r="AM18" s="56">
        <v>0</v>
      </c>
      <c r="AN18" s="123">
        <v>0</v>
      </c>
      <c r="AO18" s="57">
        <v>7</v>
      </c>
      <c r="AP18" s="55">
        <v>0</v>
      </c>
      <c r="AQ18" s="56">
        <v>7</v>
      </c>
    </row>
    <row r="19" spans="1:43" x14ac:dyDescent="0.25">
      <c r="A19" s="121">
        <v>16</v>
      </c>
      <c r="B19" s="122">
        <f>'[1]CONSOLIDADO NO BORRAR'!B21</f>
        <v>246</v>
      </c>
      <c r="C19" s="52" t="s">
        <v>96</v>
      </c>
      <c r="D19" s="53">
        <v>3</v>
      </c>
      <c r="E19" s="54">
        <v>3</v>
      </c>
      <c r="F19" s="148">
        <f t="shared" si="0"/>
        <v>0</v>
      </c>
      <c r="G19" s="57">
        <v>5</v>
      </c>
      <c r="H19" s="55">
        <v>5</v>
      </c>
      <c r="I19" s="55">
        <v>0</v>
      </c>
      <c r="J19" s="55">
        <v>0</v>
      </c>
      <c r="K19" s="55">
        <v>0</v>
      </c>
      <c r="L19" s="55">
        <v>5</v>
      </c>
      <c r="M19" s="54">
        <v>5</v>
      </c>
      <c r="N19" s="148">
        <f t="shared" si="1"/>
        <v>0</v>
      </c>
      <c r="O19" s="57">
        <v>0</v>
      </c>
      <c r="P19" s="55">
        <v>2</v>
      </c>
      <c r="Q19" s="55">
        <v>2</v>
      </c>
      <c r="R19" s="55">
        <v>0</v>
      </c>
      <c r="S19" s="55">
        <v>0</v>
      </c>
      <c r="T19" s="55">
        <v>0</v>
      </c>
      <c r="U19" s="55">
        <v>2</v>
      </c>
      <c r="V19" s="54">
        <v>2</v>
      </c>
      <c r="W19" s="148">
        <f t="shared" si="2"/>
        <v>0</v>
      </c>
      <c r="X19" s="57">
        <v>0</v>
      </c>
      <c r="Y19" s="55">
        <v>8</v>
      </c>
      <c r="Z19" s="55">
        <v>8</v>
      </c>
      <c r="AA19" s="55">
        <v>0</v>
      </c>
      <c r="AB19" s="55">
        <v>0</v>
      </c>
      <c r="AC19" s="54">
        <v>0</v>
      </c>
      <c r="AD19" s="148">
        <f t="shared" si="3"/>
        <v>0</v>
      </c>
      <c r="AE19" s="57">
        <v>9</v>
      </c>
      <c r="AF19" s="57">
        <v>9</v>
      </c>
      <c r="AG19" s="55">
        <v>0</v>
      </c>
      <c r="AH19" s="55">
        <v>9</v>
      </c>
      <c r="AI19" s="54">
        <v>9</v>
      </c>
      <c r="AJ19" s="126">
        <f t="shared" si="4"/>
        <v>0</v>
      </c>
      <c r="AK19" s="53">
        <v>0</v>
      </c>
      <c r="AL19" s="55">
        <v>6</v>
      </c>
      <c r="AM19" s="56">
        <v>6</v>
      </c>
      <c r="AN19" s="123">
        <v>0</v>
      </c>
      <c r="AO19" s="57">
        <v>9</v>
      </c>
      <c r="AP19" s="55">
        <v>9</v>
      </c>
      <c r="AQ19" s="56">
        <v>9</v>
      </c>
    </row>
    <row r="20" spans="1:43" x14ac:dyDescent="0.25">
      <c r="A20" s="121">
        <v>17</v>
      </c>
      <c r="B20" s="122">
        <f>'[1]CONSOLIDADO NO BORRAR'!B22</f>
        <v>248</v>
      </c>
      <c r="C20" s="52" t="s">
        <v>97</v>
      </c>
      <c r="D20" s="53">
        <v>6</v>
      </c>
      <c r="E20" s="54">
        <v>6</v>
      </c>
      <c r="F20" s="148">
        <f t="shared" si="0"/>
        <v>0</v>
      </c>
      <c r="G20" s="57">
        <v>50</v>
      </c>
      <c r="H20" s="55">
        <v>50</v>
      </c>
      <c r="I20" s="55">
        <v>0</v>
      </c>
      <c r="J20" s="55">
        <v>0</v>
      </c>
      <c r="K20" s="55">
        <v>0</v>
      </c>
      <c r="L20" s="55">
        <v>50</v>
      </c>
      <c r="M20" s="54">
        <v>50</v>
      </c>
      <c r="N20" s="148">
        <f t="shared" si="1"/>
        <v>0</v>
      </c>
      <c r="O20" s="57">
        <v>0</v>
      </c>
      <c r="P20" s="55">
        <v>43</v>
      </c>
      <c r="Q20" s="55">
        <v>43</v>
      </c>
      <c r="R20" s="55">
        <v>0</v>
      </c>
      <c r="S20" s="55">
        <v>0</v>
      </c>
      <c r="T20" s="55">
        <v>0</v>
      </c>
      <c r="U20" s="55">
        <v>43</v>
      </c>
      <c r="V20" s="54">
        <v>43</v>
      </c>
      <c r="W20" s="148">
        <f t="shared" si="2"/>
        <v>0</v>
      </c>
      <c r="X20" s="57">
        <v>0</v>
      </c>
      <c r="Y20" s="55">
        <v>45</v>
      </c>
      <c r="Z20" s="55">
        <v>45</v>
      </c>
      <c r="AA20" s="55">
        <v>0</v>
      </c>
      <c r="AB20" s="55">
        <v>0</v>
      </c>
      <c r="AC20" s="54">
        <v>0</v>
      </c>
      <c r="AD20" s="148">
        <f t="shared" si="3"/>
        <v>0</v>
      </c>
      <c r="AE20" s="57">
        <v>41</v>
      </c>
      <c r="AF20" s="57">
        <v>41</v>
      </c>
      <c r="AG20" s="55">
        <v>0</v>
      </c>
      <c r="AH20" s="55">
        <v>41</v>
      </c>
      <c r="AI20" s="54">
        <v>41</v>
      </c>
      <c r="AJ20" s="126">
        <f t="shared" si="4"/>
        <v>0</v>
      </c>
      <c r="AK20" s="53">
        <v>0</v>
      </c>
      <c r="AL20" s="55">
        <v>32</v>
      </c>
      <c r="AM20" s="56">
        <v>32</v>
      </c>
      <c r="AN20" s="123">
        <v>0</v>
      </c>
      <c r="AO20" s="57">
        <v>19</v>
      </c>
      <c r="AP20" s="55">
        <v>19</v>
      </c>
      <c r="AQ20" s="56">
        <v>19</v>
      </c>
    </row>
    <row r="21" spans="1:43" x14ac:dyDescent="0.25">
      <c r="A21" s="121">
        <v>18</v>
      </c>
      <c r="B21" s="122">
        <f>'[1]CONSOLIDADO NO BORRAR'!B23</f>
        <v>250</v>
      </c>
      <c r="C21" s="52" t="s">
        <v>98</v>
      </c>
      <c r="D21" s="53">
        <v>6</v>
      </c>
      <c r="E21" s="54">
        <v>6</v>
      </c>
      <c r="F21" s="148">
        <f t="shared" si="0"/>
        <v>0</v>
      </c>
      <c r="G21" s="57">
        <v>15</v>
      </c>
      <c r="H21" s="55">
        <v>15</v>
      </c>
      <c r="I21" s="55">
        <v>0</v>
      </c>
      <c r="J21" s="55">
        <v>0</v>
      </c>
      <c r="K21" s="55">
        <v>0</v>
      </c>
      <c r="L21" s="55">
        <v>15</v>
      </c>
      <c r="M21" s="54">
        <v>15</v>
      </c>
      <c r="N21" s="148">
        <f t="shared" si="1"/>
        <v>0</v>
      </c>
      <c r="O21" s="57">
        <v>0</v>
      </c>
      <c r="P21" s="55">
        <v>13</v>
      </c>
      <c r="Q21" s="55">
        <v>13</v>
      </c>
      <c r="R21" s="55">
        <v>0</v>
      </c>
      <c r="S21" s="55">
        <v>0</v>
      </c>
      <c r="T21" s="55">
        <v>0</v>
      </c>
      <c r="U21" s="55">
        <v>11</v>
      </c>
      <c r="V21" s="54">
        <v>13</v>
      </c>
      <c r="W21" s="148">
        <f t="shared" si="2"/>
        <v>0</v>
      </c>
      <c r="X21" s="57">
        <v>0</v>
      </c>
      <c r="Y21" s="55">
        <v>10</v>
      </c>
      <c r="Z21" s="55">
        <v>10</v>
      </c>
      <c r="AA21" s="55">
        <v>0</v>
      </c>
      <c r="AB21" s="55">
        <v>0</v>
      </c>
      <c r="AC21" s="54">
        <v>0</v>
      </c>
      <c r="AD21" s="148">
        <f t="shared" si="3"/>
        <v>0</v>
      </c>
      <c r="AE21" s="57">
        <v>11</v>
      </c>
      <c r="AF21" s="57">
        <v>11</v>
      </c>
      <c r="AG21" s="55">
        <v>0</v>
      </c>
      <c r="AH21" s="55">
        <v>11</v>
      </c>
      <c r="AI21" s="54">
        <v>11</v>
      </c>
      <c r="AJ21" s="126">
        <f t="shared" si="4"/>
        <v>0</v>
      </c>
      <c r="AK21" s="53">
        <v>0</v>
      </c>
      <c r="AL21" s="55">
        <v>11</v>
      </c>
      <c r="AM21" s="56">
        <v>11</v>
      </c>
      <c r="AN21" s="123">
        <v>0</v>
      </c>
      <c r="AO21" s="57">
        <v>9</v>
      </c>
      <c r="AP21" s="55">
        <v>9</v>
      </c>
      <c r="AQ21" s="56">
        <v>9</v>
      </c>
    </row>
    <row r="22" spans="1:43" x14ac:dyDescent="0.25">
      <c r="A22" s="121">
        <v>19</v>
      </c>
      <c r="B22" s="122">
        <f>'[1]CONSOLIDADO NO BORRAR'!B24</f>
        <v>275</v>
      </c>
      <c r="C22" s="52" t="s">
        <v>99</v>
      </c>
      <c r="D22" s="53">
        <v>15</v>
      </c>
      <c r="E22" s="54">
        <v>15</v>
      </c>
      <c r="F22" s="148">
        <f t="shared" si="0"/>
        <v>0</v>
      </c>
      <c r="G22" s="57">
        <v>51</v>
      </c>
      <c r="H22" s="55">
        <v>51</v>
      </c>
      <c r="I22" s="55">
        <v>0</v>
      </c>
      <c r="J22" s="55">
        <v>0</v>
      </c>
      <c r="K22" s="55">
        <v>0</v>
      </c>
      <c r="L22" s="55">
        <v>51</v>
      </c>
      <c r="M22" s="54">
        <v>51</v>
      </c>
      <c r="N22" s="148">
        <f t="shared" si="1"/>
        <v>0</v>
      </c>
      <c r="O22" s="57">
        <v>0</v>
      </c>
      <c r="P22" s="55">
        <v>51</v>
      </c>
      <c r="Q22" s="55">
        <v>52</v>
      </c>
      <c r="R22" s="55">
        <v>0</v>
      </c>
      <c r="S22" s="55">
        <v>0</v>
      </c>
      <c r="T22" s="55">
        <v>0</v>
      </c>
      <c r="U22" s="55">
        <v>51</v>
      </c>
      <c r="V22" s="54">
        <v>51</v>
      </c>
      <c r="W22" s="148">
        <f t="shared" si="2"/>
        <v>1</v>
      </c>
      <c r="X22" s="57">
        <v>0</v>
      </c>
      <c r="Y22" s="55">
        <v>51</v>
      </c>
      <c r="Z22" s="55">
        <v>50</v>
      </c>
      <c r="AA22" s="55">
        <v>0</v>
      </c>
      <c r="AB22" s="55">
        <v>0</v>
      </c>
      <c r="AC22" s="54">
        <v>0</v>
      </c>
      <c r="AD22" s="148">
        <f t="shared" si="3"/>
        <v>-1</v>
      </c>
      <c r="AE22" s="57">
        <v>42</v>
      </c>
      <c r="AF22" s="57">
        <v>42</v>
      </c>
      <c r="AG22" s="55">
        <v>2</v>
      </c>
      <c r="AH22" s="55">
        <v>43</v>
      </c>
      <c r="AI22" s="54">
        <v>43</v>
      </c>
      <c r="AJ22" s="126">
        <f t="shared" si="4"/>
        <v>0</v>
      </c>
      <c r="AK22" s="53">
        <v>0</v>
      </c>
      <c r="AL22" s="55">
        <v>51</v>
      </c>
      <c r="AM22" s="56">
        <v>51</v>
      </c>
      <c r="AN22" s="123">
        <v>0</v>
      </c>
      <c r="AO22" s="57">
        <v>49</v>
      </c>
      <c r="AP22" s="55">
        <v>51</v>
      </c>
      <c r="AQ22" s="56">
        <v>49</v>
      </c>
    </row>
    <row r="23" spans="1:43" x14ac:dyDescent="0.25">
      <c r="A23" s="121">
        <v>20</v>
      </c>
      <c r="B23" s="122">
        <f>'[1]CONSOLIDADO NO BORRAR'!B25</f>
        <v>306</v>
      </c>
      <c r="C23" s="52" t="s">
        <v>100</v>
      </c>
      <c r="D23" s="53">
        <v>3</v>
      </c>
      <c r="E23" s="54">
        <v>3</v>
      </c>
      <c r="F23" s="148">
        <f t="shared" si="0"/>
        <v>0</v>
      </c>
      <c r="G23" s="57">
        <v>16</v>
      </c>
      <c r="H23" s="55">
        <v>16</v>
      </c>
      <c r="I23" s="55">
        <v>0</v>
      </c>
      <c r="J23" s="55">
        <v>0</v>
      </c>
      <c r="K23" s="55">
        <v>0</v>
      </c>
      <c r="L23" s="55">
        <v>23</v>
      </c>
      <c r="M23" s="54">
        <v>23</v>
      </c>
      <c r="N23" s="148">
        <f t="shared" si="1"/>
        <v>0</v>
      </c>
      <c r="O23" s="57">
        <v>0</v>
      </c>
      <c r="P23" s="55">
        <v>24</v>
      </c>
      <c r="Q23" s="55">
        <v>24</v>
      </c>
      <c r="R23" s="55">
        <v>0</v>
      </c>
      <c r="S23" s="55">
        <v>0</v>
      </c>
      <c r="T23" s="55">
        <v>0</v>
      </c>
      <c r="U23" s="55">
        <v>21</v>
      </c>
      <c r="V23" s="54">
        <v>21</v>
      </c>
      <c r="W23" s="148">
        <f t="shared" si="2"/>
        <v>0</v>
      </c>
      <c r="X23" s="57">
        <v>0</v>
      </c>
      <c r="Y23" s="55">
        <v>18</v>
      </c>
      <c r="Z23" s="55">
        <v>18</v>
      </c>
      <c r="AA23" s="55">
        <v>0</v>
      </c>
      <c r="AB23" s="55">
        <v>0</v>
      </c>
      <c r="AC23" s="54">
        <v>0</v>
      </c>
      <c r="AD23" s="148">
        <f t="shared" si="3"/>
        <v>0</v>
      </c>
      <c r="AE23" s="57">
        <v>20</v>
      </c>
      <c r="AF23" s="57">
        <v>21</v>
      </c>
      <c r="AG23" s="55">
        <v>0</v>
      </c>
      <c r="AH23" s="55">
        <v>21</v>
      </c>
      <c r="AI23" s="54">
        <v>21</v>
      </c>
      <c r="AJ23" s="126">
        <f t="shared" si="4"/>
        <v>1</v>
      </c>
      <c r="AK23" s="53">
        <v>0</v>
      </c>
      <c r="AL23" s="55">
        <v>11</v>
      </c>
      <c r="AM23" s="56">
        <v>11</v>
      </c>
      <c r="AN23" s="123">
        <v>0</v>
      </c>
      <c r="AO23" s="57">
        <v>22</v>
      </c>
      <c r="AP23" s="55">
        <v>22</v>
      </c>
      <c r="AQ23" s="56">
        <v>22</v>
      </c>
    </row>
    <row r="24" spans="1:43" x14ac:dyDescent="0.25">
      <c r="A24" s="121">
        <v>21</v>
      </c>
      <c r="B24" s="122">
        <f>'[1]CONSOLIDADO NO BORRAR'!B26</f>
        <v>318</v>
      </c>
      <c r="C24" s="52" t="s">
        <v>101</v>
      </c>
      <c r="D24" s="53">
        <v>2</v>
      </c>
      <c r="E24" s="54">
        <v>2</v>
      </c>
      <c r="F24" s="148">
        <f t="shared" si="0"/>
        <v>0</v>
      </c>
      <c r="G24" s="57">
        <v>24</v>
      </c>
      <c r="H24" s="55">
        <v>24</v>
      </c>
      <c r="I24" s="55">
        <v>0</v>
      </c>
      <c r="J24" s="55">
        <v>0</v>
      </c>
      <c r="K24" s="55">
        <v>0</v>
      </c>
      <c r="L24" s="55">
        <v>24</v>
      </c>
      <c r="M24" s="54">
        <v>24</v>
      </c>
      <c r="N24" s="148">
        <f t="shared" si="1"/>
        <v>0</v>
      </c>
      <c r="O24" s="57">
        <v>0</v>
      </c>
      <c r="P24" s="55">
        <v>27</v>
      </c>
      <c r="Q24" s="55">
        <v>27</v>
      </c>
      <c r="R24" s="55">
        <v>0</v>
      </c>
      <c r="S24" s="55">
        <v>0</v>
      </c>
      <c r="T24" s="55">
        <v>0</v>
      </c>
      <c r="U24" s="55">
        <v>27</v>
      </c>
      <c r="V24" s="54">
        <v>27</v>
      </c>
      <c r="W24" s="148">
        <f t="shared" si="2"/>
        <v>0</v>
      </c>
      <c r="X24" s="57">
        <v>0</v>
      </c>
      <c r="Y24" s="55">
        <v>27</v>
      </c>
      <c r="Z24" s="55">
        <v>27</v>
      </c>
      <c r="AA24" s="55">
        <v>0</v>
      </c>
      <c r="AB24" s="55">
        <v>0</v>
      </c>
      <c r="AC24" s="54">
        <v>0</v>
      </c>
      <c r="AD24" s="148">
        <f t="shared" si="3"/>
        <v>0</v>
      </c>
      <c r="AE24" s="57">
        <v>25</v>
      </c>
      <c r="AF24" s="57">
        <v>25</v>
      </c>
      <c r="AG24" s="55">
        <v>0</v>
      </c>
      <c r="AH24" s="55">
        <v>25</v>
      </c>
      <c r="AI24" s="54">
        <v>24</v>
      </c>
      <c r="AJ24" s="126">
        <f t="shared" si="4"/>
        <v>0</v>
      </c>
      <c r="AK24" s="53">
        <v>0</v>
      </c>
      <c r="AL24" s="55">
        <v>7</v>
      </c>
      <c r="AM24" s="56">
        <v>7</v>
      </c>
      <c r="AN24" s="123">
        <v>0</v>
      </c>
      <c r="AO24" s="57">
        <v>10</v>
      </c>
      <c r="AP24" s="55">
        <v>10</v>
      </c>
      <c r="AQ24" s="56">
        <v>10</v>
      </c>
    </row>
    <row r="25" spans="1:43" x14ac:dyDescent="0.25">
      <c r="A25" s="121">
        <v>22</v>
      </c>
      <c r="B25" s="122">
        <f>'[1]CONSOLIDADO NO BORRAR'!B27</f>
        <v>364</v>
      </c>
      <c r="C25" s="52" t="s">
        <v>102</v>
      </c>
      <c r="D25" s="53">
        <v>24</v>
      </c>
      <c r="E25" s="54">
        <v>24</v>
      </c>
      <c r="F25" s="148">
        <f t="shared" si="0"/>
        <v>0</v>
      </c>
      <c r="G25" s="57">
        <v>116</v>
      </c>
      <c r="H25" s="55">
        <v>116</v>
      </c>
      <c r="I25" s="55">
        <v>0</v>
      </c>
      <c r="J25" s="55">
        <v>0</v>
      </c>
      <c r="K25" s="55">
        <v>0</v>
      </c>
      <c r="L25" s="55">
        <v>115</v>
      </c>
      <c r="M25" s="54">
        <v>116</v>
      </c>
      <c r="N25" s="148">
        <f t="shared" si="1"/>
        <v>0</v>
      </c>
      <c r="O25" s="57">
        <v>0</v>
      </c>
      <c r="P25" s="55">
        <v>114</v>
      </c>
      <c r="Q25" s="55">
        <v>114</v>
      </c>
      <c r="R25" s="55">
        <v>0</v>
      </c>
      <c r="S25" s="55">
        <v>0</v>
      </c>
      <c r="T25" s="55">
        <v>0</v>
      </c>
      <c r="U25" s="55">
        <v>109</v>
      </c>
      <c r="V25" s="54">
        <v>114</v>
      </c>
      <c r="W25" s="148">
        <f t="shared" si="2"/>
        <v>0</v>
      </c>
      <c r="X25" s="57">
        <v>0</v>
      </c>
      <c r="Y25" s="55">
        <v>114</v>
      </c>
      <c r="Z25" s="55">
        <v>114</v>
      </c>
      <c r="AA25" s="55">
        <v>0</v>
      </c>
      <c r="AB25" s="55">
        <v>0</v>
      </c>
      <c r="AC25" s="54">
        <v>0</v>
      </c>
      <c r="AD25" s="148">
        <f t="shared" si="3"/>
        <v>0</v>
      </c>
      <c r="AE25" s="57">
        <v>95</v>
      </c>
      <c r="AF25" s="57">
        <v>95</v>
      </c>
      <c r="AG25" s="55">
        <v>1</v>
      </c>
      <c r="AH25" s="55">
        <v>95</v>
      </c>
      <c r="AI25" s="54">
        <v>94</v>
      </c>
      <c r="AJ25" s="126">
        <f t="shared" si="4"/>
        <v>0</v>
      </c>
      <c r="AK25" s="53">
        <v>0</v>
      </c>
      <c r="AL25" s="55">
        <v>70</v>
      </c>
      <c r="AM25" s="56">
        <v>70</v>
      </c>
      <c r="AN25" s="123">
        <v>0</v>
      </c>
      <c r="AO25" s="57">
        <v>72</v>
      </c>
      <c r="AP25" s="55">
        <v>72</v>
      </c>
      <c r="AQ25" s="56">
        <v>72</v>
      </c>
    </row>
    <row r="26" spans="1:43" x14ac:dyDescent="0.25">
      <c r="A26" s="121">
        <v>23</v>
      </c>
      <c r="B26" s="122">
        <f>'[1]CONSOLIDADO NO BORRAR'!B28</f>
        <v>377</v>
      </c>
      <c r="C26" s="52" t="s">
        <v>103</v>
      </c>
      <c r="D26" s="53">
        <v>5</v>
      </c>
      <c r="E26" s="54">
        <v>5</v>
      </c>
      <c r="F26" s="148">
        <f t="shared" si="0"/>
        <v>0</v>
      </c>
      <c r="G26" s="57">
        <v>14</v>
      </c>
      <c r="H26" s="55">
        <v>14</v>
      </c>
      <c r="I26" s="55">
        <v>0</v>
      </c>
      <c r="J26" s="55">
        <v>0</v>
      </c>
      <c r="K26" s="55">
        <v>0</v>
      </c>
      <c r="L26" s="55">
        <v>14</v>
      </c>
      <c r="M26" s="54">
        <v>14</v>
      </c>
      <c r="N26" s="148">
        <f t="shared" si="1"/>
        <v>0</v>
      </c>
      <c r="O26" s="57">
        <v>0</v>
      </c>
      <c r="P26" s="55">
        <v>5</v>
      </c>
      <c r="Q26" s="55">
        <v>5</v>
      </c>
      <c r="R26" s="55">
        <v>0</v>
      </c>
      <c r="S26" s="55">
        <v>0</v>
      </c>
      <c r="T26" s="55">
        <v>0</v>
      </c>
      <c r="U26" s="55">
        <v>5</v>
      </c>
      <c r="V26" s="54">
        <v>5</v>
      </c>
      <c r="W26" s="148">
        <f t="shared" si="2"/>
        <v>0</v>
      </c>
      <c r="X26" s="57">
        <v>0</v>
      </c>
      <c r="Y26" s="55">
        <v>7</v>
      </c>
      <c r="Z26" s="55">
        <v>7</v>
      </c>
      <c r="AA26" s="55">
        <v>0</v>
      </c>
      <c r="AB26" s="55">
        <v>0</v>
      </c>
      <c r="AC26" s="54">
        <v>0</v>
      </c>
      <c r="AD26" s="148">
        <f t="shared" si="3"/>
        <v>0</v>
      </c>
      <c r="AE26" s="57">
        <v>12</v>
      </c>
      <c r="AF26" s="57">
        <v>12</v>
      </c>
      <c r="AG26" s="55">
        <v>0</v>
      </c>
      <c r="AH26" s="55">
        <v>12</v>
      </c>
      <c r="AI26" s="54">
        <v>12</v>
      </c>
      <c r="AJ26" s="126">
        <f t="shared" si="4"/>
        <v>0</v>
      </c>
      <c r="AK26" s="53">
        <v>0</v>
      </c>
      <c r="AL26" s="55">
        <v>13</v>
      </c>
      <c r="AM26" s="56">
        <v>13</v>
      </c>
      <c r="AN26" s="123">
        <v>0</v>
      </c>
      <c r="AO26" s="57">
        <v>7</v>
      </c>
      <c r="AP26" s="55">
        <v>7</v>
      </c>
      <c r="AQ26" s="56">
        <v>7</v>
      </c>
    </row>
    <row r="27" spans="1:43" x14ac:dyDescent="0.25">
      <c r="A27" s="121">
        <v>24</v>
      </c>
      <c r="B27" s="122">
        <f>'[1]CONSOLIDADO NO BORRAR'!B29</f>
        <v>400</v>
      </c>
      <c r="C27" s="52" t="s">
        <v>104</v>
      </c>
      <c r="D27" s="53">
        <v>10</v>
      </c>
      <c r="E27" s="54">
        <v>9</v>
      </c>
      <c r="F27" s="148">
        <f t="shared" si="0"/>
        <v>-1</v>
      </c>
      <c r="G27" s="57">
        <v>33</v>
      </c>
      <c r="H27" s="55">
        <v>33</v>
      </c>
      <c r="I27" s="55">
        <v>0</v>
      </c>
      <c r="J27" s="55">
        <v>0</v>
      </c>
      <c r="K27" s="55">
        <v>0</v>
      </c>
      <c r="L27" s="55">
        <v>33</v>
      </c>
      <c r="M27" s="54">
        <v>33</v>
      </c>
      <c r="N27" s="148">
        <f t="shared" si="1"/>
        <v>0</v>
      </c>
      <c r="O27" s="57">
        <v>0</v>
      </c>
      <c r="P27" s="55">
        <v>33</v>
      </c>
      <c r="Q27" s="55">
        <v>33</v>
      </c>
      <c r="R27" s="55">
        <v>0</v>
      </c>
      <c r="S27" s="55">
        <v>0</v>
      </c>
      <c r="T27" s="55">
        <v>0</v>
      </c>
      <c r="U27" s="55">
        <v>32</v>
      </c>
      <c r="V27" s="54">
        <v>33</v>
      </c>
      <c r="W27" s="148">
        <f t="shared" si="2"/>
        <v>0</v>
      </c>
      <c r="X27" s="57">
        <v>0</v>
      </c>
      <c r="Y27" s="55">
        <v>33</v>
      </c>
      <c r="Z27" s="55">
        <v>33</v>
      </c>
      <c r="AA27" s="55">
        <v>0</v>
      </c>
      <c r="AB27" s="55">
        <v>0</v>
      </c>
      <c r="AC27" s="54">
        <v>0</v>
      </c>
      <c r="AD27" s="148">
        <f t="shared" si="3"/>
        <v>0</v>
      </c>
      <c r="AE27" s="57">
        <v>18</v>
      </c>
      <c r="AF27" s="57">
        <v>18</v>
      </c>
      <c r="AG27" s="55">
        <v>0</v>
      </c>
      <c r="AH27" s="55">
        <v>18</v>
      </c>
      <c r="AI27" s="54">
        <v>18</v>
      </c>
      <c r="AJ27" s="126">
        <f t="shared" si="4"/>
        <v>0</v>
      </c>
      <c r="AK27" s="53">
        <v>0</v>
      </c>
      <c r="AL27" s="55">
        <v>24</v>
      </c>
      <c r="AM27" s="56">
        <v>24</v>
      </c>
      <c r="AN27" s="123">
        <v>0</v>
      </c>
      <c r="AO27" s="57">
        <v>34</v>
      </c>
      <c r="AP27" s="55">
        <v>33</v>
      </c>
      <c r="AQ27" s="56">
        <v>33</v>
      </c>
    </row>
    <row r="28" spans="1:43" x14ac:dyDescent="0.25">
      <c r="A28" s="121">
        <v>25</v>
      </c>
      <c r="B28" s="122">
        <f>'[1]CONSOLIDADO NO BORRAR'!B30</f>
        <v>403</v>
      </c>
      <c r="C28" s="52" t="s">
        <v>105</v>
      </c>
      <c r="D28" s="53">
        <v>0</v>
      </c>
      <c r="E28" s="54">
        <v>0</v>
      </c>
      <c r="F28" s="148">
        <f t="shared" si="0"/>
        <v>0</v>
      </c>
      <c r="G28" s="57">
        <v>11</v>
      </c>
      <c r="H28" s="55">
        <v>11</v>
      </c>
      <c r="I28" s="55">
        <v>0</v>
      </c>
      <c r="J28" s="55">
        <v>0</v>
      </c>
      <c r="K28" s="55">
        <v>0</v>
      </c>
      <c r="L28" s="55">
        <v>11</v>
      </c>
      <c r="M28" s="54">
        <v>11</v>
      </c>
      <c r="N28" s="148">
        <f t="shared" si="1"/>
        <v>0</v>
      </c>
      <c r="O28" s="57">
        <v>0</v>
      </c>
      <c r="P28" s="55">
        <v>12</v>
      </c>
      <c r="Q28" s="55">
        <v>12</v>
      </c>
      <c r="R28" s="55">
        <v>0</v>
      </c>
      <c r="S28" s="55">
        <v>0</v>
      </c>
      <c r="T28" s="55">
        <v>0</v>
      </c>
      <c r="U28" s="55">
        <v>12</v>
      </c>
      <c r="V28" s="54">
        <v>12</v>
      </c>
      <c r="W28" s="148">
        <f t="shared" si="2"/>
        <v>0</v>
      </c>
      <c r="X28" s="57">
        <v>0</v>
      </c>
      <c r="Y28" s="55">
        <v>11</v>
      </c>
      <c r="Z28" s="55">
        <v>11</v>
      </c>
      <c r="AA28" s="55">
        <v>0</v>
      </c>
      <c r="AB28" s="55">
        <v>0</v>
      </c>
      <c r="AC28" s="54">
        <v>0</v>
      </c>
      <c r="AD28" s="148">
        <f t="shared" si="3"/>
        <v>0</v>
      </c>
      <c r="AE28" s="57">
        <v>11</v>
      </c>
      <c r="AF28" s="57">
        <v>11</v>
      </c>
      <c r="AG28" s="55">
        <v>0</v>
      </c>
      <c r="AH28" s="55">
        <v>11</v>
      </c>
      <c r="AI28" s="54">
        <v>11</v>
      </c>
      <c r="AJ28" s="126">
        <f t="shared" si="4"/>
        <v>0</v>
      </c>
      <c r="AK28" s="53">
        <v>0</v>
      </c>
      <c r="AL28" s="55">
        <v>5</v>
      </c>
      <c r="AM28" s="56">
        <v>5</v>
      </c>
      <c r="AN28" s="123">
        <v>0</v>
      </c>
      <c r="AO28" s="57">
        <v>4</v>
      </c>
      <c r="AP28" s="55">
        <v>4</v>
      </c>
      <c r="AQ28" s="56">
        <v>4</v>
      </c>
    </row>
    <row r="29" spans="1:43" x14ac:dyDescent="0.25">
      <c r="A29" s="121">
        <v>26</v>
      </c>
      <c r="B29" s="122">
        <f>'[1]CONSOLIDADO NO BORRAR'!B31</f>
        <v>497</v>
      </c>
      <c r="C29" s="52" t="s">
        <v>106</v>
      </c>
      <c r="D29" s="53">
        <v>3</v>
      </c>
      <c r="E29" s="54">
        <v>3</v>
      </c>
      <c r="F29" s="148">
        <f t="shared" si="0"/>
        <v>0</v>
      </c>
      <c r="G29" s="57">
        <v>8</v>
      </c>
      <c r="H29" s="55">
        <v>8</v>
      </c>
      <c r="I29" s="55">
        <v>0</v>
      </c>
      <c r="J29" s="55">
        <v>0</v>
      </c>
      <c r="K29" s="55">
        <v>0</v>
      </c>
      <c r="L29" s="55">
        <v>8</v>
      </c>
      <c r="M29" s="54">
        <v>8</v>
      </c>
      <c r="N29" s="148">
        <f t="shared" si="1"/>
        <v>0</v>
      </c>
      <c r="O29" s="57">
        <v>0</v>
      </c>
      <c r="P29" s="55">
        <v>18</v>
      </c>
      <c r="Q29" s="55">
        <v>18</v>
      </c>
      <c r="R29" s="55">
        <v>0</v>
      </c>
      <c r="S29" s="55">
        <v>0</v>
      </c>
      <c r="T29" s="55">
        <v>0</v>
      </c>
      <c r="U29" s="55">
        <v>18</v>
      </c>
      <c r="V29" s="54">
        <v>18</v>
      </c>
      <c r="W29" s="148">
        <f t="shared" si="2"/>
        <v>0</v>
      </c>
      <c r="X29" s="57">
        <v>0</v>
      </c>
      <c r="Y29" s="55">
        <v>8</v>
      </c>
      <c r="Z29" s="55">
        <v>8</v>
      </c>
      <c r="AA29" s="55">
        <v>0</v>
      </c>
      <c r="AB29" s="55">
        <v>0</v>
      </c>
      <c r="AC29" s="54">
        <v>0</v>
      </c>
      <c r="AD29" s="148">
        <f t="shared" si="3"/>
        <v>0</v>
      </c>
      <c r="AE29" s="57">
        <v>16</v>
      </c>
      <c r="AF29" s="57">
        <v>16</v>
      </c>
      <c r="AG29" s="55">
        <v>0</v>
      </c>
      <c r="AH29" s="55">
        <v>16</v>
      </c>
      <c r="AI29" s="54">
        <v>16</v>
      </c>
      <c r="AJ29" s="126">
        <f t="shared" si="4"/>
        <v>0</v>
      </c>
      <c r="AK29" s="53">
        <v>0</v>
      </c>
      <c r="AL29" s="55">
        <v>11</v>
      </c>
      <c r="AM29" s="56">
        <v>11</v>
      </c>
      <c r="AN29" s="123">
        <v>0</v>
      </c>
      <c r="AO29" s="57">
        <v>5</v>
      </c>
      <c r="AP29" s="55">
        <v>5</v>
      </c>
      <c r="AQ29" s="56">
        <v>5</v>
      </c>
    </row>
    <row r="30" spans="1:43" x14ac:dyDescent="0.25">
      <c r="A30" s="121">
        <v>27</v>
      </c>
      <c r="B30" s="122">
        <f>'[1]CONSOLIDADO NO BORRAR'!B32</f>
        <v>520</v>
      </c>
      <c r="C30" s="52" t="s">
        <v>107</v>
      </c>
      <c r="D30" s="53">
        <v>347</v>
      </c>
      <c r="E30" s="54">
        <v>347</v>
      </c>
      <c r="F30" s="148">
        <f t="shared" si="0"/>
        <v>0</v>
      </c>
      <c r="G30" s="57">
        <v>274</v>
      </c>
      <c r="H30" s="55">
        <v>273</v>
      </c>
      <c r="I30" s="55">
        <v>0</v>
      </c>
      <c r="J30" s="55">
        <v>0</v>
      </c>
      <c r="K30" s="55">
        <v>0</v>
      </c>
      <c r="L30" s="55">
        <v>273</v>
      </c>
      <c r="M30" s="54">
        <v>276</v>
      </c>
      <c r="N30" s="148">
        <f t="shared" si="1"/>
        <v>-1</v>
      </c>
      <c r="O30" s="57">
        <v>0</v>
      </c>
      <c r="P30" s="55">
        <v>283</v>
      </c>
      <c r="Q30" s="55">
        <v>285</v>
      </c>
      <c r="R30" s="55">
        <v>0</v>
      </c>
      <c r="S30" s="55">
        <v>0</v>
      </c>
      <c r="T30" s="55">
        <v>0</v>
      </c>
      <c r="U30" s="55">
        <v>283</v>
      </c>
      <c r="V30" s="54">
        <v>291</v>
      </c>
      <c r="W30" s="148">
        <f t="shared" si="2"/>
        <v>2</v>
      </c>
      <c r="X30" s="57">
        <v>0</v>
      </c>
      <c r="Y30" s="55">
        <v>282</v>
      </c>
      <c r="Z30" s="55">
        <v>282</v>
      </c>
      <c r="AA30" s="55">
        <v>0</v>
      </c>
      <c r="AB30" s="55">
        <v>0</v>
      </c>
      <c r="AC30" s="54">
        <v>0</v>
      </c>
      <c r="AD30" s="148">
        <f t="shared" si="3"/>
        <v>0</v>
      </c>
      <c r="AE30" s="57">
        <v>249</v>
      </c>
      <c r="AF30" s="57">
        <v>257</v>
      </c>
      <c r="AG30" s="55">
        <v>15</v>
      </c>
      <c r="AH30" s="55">
        <v>257</v>
      </c>
      <c r="AI30" s="54">
        <v>250</v>
      </c>
      <c r="AJ30" s="126">
        <f t="shared" si="4"/>
        <v>8</v>
      </c>
      <c r="AK30" s="53">
        <v>0</v>
      </c>
      <c r="AL30" s="55">
        <v>241</v>
      </c>
      <c r="AM30" s="56">
        <v>228</v>
      </c>
      <c r="AN30" s="123">
        <v>0</v>
      </c>
      <c r="AO30" s="57">
        <v>204</v>
      </c>
      <c r="AP30" s="55">
        <v>204</v>
      </c>
      <c r="AQ30" s="56">
        <v>200</v>
      </c>
    </row>
    <row r="31" spans="1:43" x14ac:dyDescent="0.25">
      <c r="A31" s="121">
        <v>28</v>
      </c>
      <c r="B31" s="122">
        <f>'[1]CONSOLIDADO NO BORRAR'!B33</f>
        <v>563</v>
      </c>
      <c r="C31" s="52" t="s">
        <v>108</v>
      </c>
      <c r="D31" s="53">
        <v>7</v>
      </c>
      <c r="E31" s="54">
        <v>7</v>
      </c>
      <c r="F31" s="148">
        <f t="shared" si="0"/>
        <v>0</v>
      </c>
      <c r="G31" s="57">
        <v>44</v>
      </c>
      <c r="H31" s="55">
        <v>44</v>
      </c>
      <c r="I31" s="55">
        <v>0</v>
      </c>
      <c r="J31" s="55">
        <v>0</v>
      </c>
      <c r="K31" s="55">
        <v>0</v>
      </c>
      <c r="L31" s="55">
        <v>44</v>
      </c>
      <c r="M31" s="54">
        <v>44</v>
      </c>
      <c r="N31" s="148">
        <f t="shared" si="1"/>
        <v>0</v>
      </c>
      <c r="O31" s="57">
        <v>0</v>
      </c>
      <c r="P31" s="55">
        <v>45</v>
      </c>
      <c r="Q31" s="55">
        <v>45</v>
      </c>
      <c r="R31" s="55">
        <v>0</v>
      </c>
      <c r="S31" s="55">
        <v>0</v>
      </c>
      <c r="T31" s="55">
        <v>0</v>
      </c>
      <c r="U31" s="55">
        <v>44</v>
      </c>
      <c r="V31" s="54">
        <v>45</v>
      </c>
      <c r="W31" s="148">
        <f t="shared" si="2"/>
        <v>0</v>
      </c>
      <c r="X31" s="57">
        <v>0</v>
      </c>
      <c r="Y31" s="55">
        <v>41</v>
      </c>
      <c r="Z31" s="55">
        <v>41</v>
      </c>
      <c r="AA31" s="55">
        <v>0</v>
      </c>
      <c r="AB31" s="55">
        <v>0</v>
      </c>
      <c r="AC31" s="54">
        <v>0</v>
      </c>
      <c r="AD31" s="148">
        <f t="shared" si="3"/>
        <v>0</v>
      </c>
      <c r="AE31" s="57">
        <v>47</v>
      </c>
      <c r="AF31" s="57">
        <v>47</v>
      </c>
      <c r="AG31" s="55">
        <v>2</v>
      </c>
      <c r="AH31" s="55">
        <v>47</v>
      </c>
      <c r="AI31" s="54">
        <v>46</v>
      </c>
      <c r="AJ31" s="126">
        <f t="shared" si="4"/>
        <v>0</v>
      </c>
      <c r="AK31" s="53">
        <v>0</v>
      </c>
      <c r="AL31" s="55">
        <v>34</v>
      </c>
      <c r="AM31" s="56">
        <v>34</v>
      </c>
      <c r="AN31" s="123">
        <v>0</v>
      </c>
      <c r="AO31" s="57">
        <v>35</v>
      </c>
      <c r="AP31" s="55">
        <v>35</v>
      </c>
      <c r="AQ31" s="56">
        <v>35</v>
      </c>
    </row>
    <row r="32" spans="1:43" x14ac:dyDescent="0.25">
      <c r="A32" s="121">
        <v>29</v>
      </c>
      <c r="B32" s="122">
        <f>'[1]CONSOLIDADO NO BORRAR'!B34</f>
        <v>606</v>
      </c>
      <c r="C32" s="52" t="s">
        <v>109</v>
      </c>
      <c r="D32" s="53">
        <v>2</v>
      </c>
      <c r="E32" s="54">
        <v>2</v>
      </c>
      <c r="F32" s="148">
        <f t="shared" si="0"/>
        <v>0</v>
      </c>
      <c r="G32" s="57">
        <v>12</v>
      </c>
      <c r="H32" s="55">
        <v>12</v>
      </c>
      <c r="I32" s="55">
        <v>0</v>
      </c>
      <c r="J32" s="55">
        <v>0</v>
      </c>
      <c r="K32" s="55">
        <v>0</v>
      </c>
      <c r="L32" s="55">
        <v>12</v>
      </c>
      <c r="M32" s="54">
        <v>12</v>
      </c>
      <c r="N32" s="148">
        <f t="shared" si="1"/>
        <v>0</v>
      </c>
      <c r="O32" s="57">
        <v>0</v>
      </c>
      <c r="P32" s="55">
        <v>22</v>
      </c>
      <c r="Q32" s="55">
        <v>22</v>
      </c>
      <c r="R32" s="55">
        <v>0</v>
      </c>
      <c r="S32" s="55">
        <v>0</v>
      </c>
      <c r="T32" s="55">
        <v>0</v>
      </c>
      <c r="U32" s="55">
        <v>22</v>
      </c>
      <c r="V32" s="54">
        <v>22</v>
      </c>
      <c r="W32" s="148">
        <f t="shared" si="2"/>
        <v>0</v>
      </c>
      <c r="X32" s="57">
        <v>0</v>
      </c>
      <c r="Y32" s="55">
        <v>14</v>
      </c>
      <c r="Z32" s="55">
        <v>14</v>
      </c>
      <c r="AA32" s="55">
        <v>0</v>
      </c>
      <c r="AB32" s="55">
        <v>0</v>
      </c>
      <c r="AC32" s="54">
        <v>0</v>
      </c>
      <c r="AD32" s="148">
        <f t="shared" si="3"/>
        <v>0</v>
      </c>
      <c r="AE32" s="57">
        <v>13</v>
      </c>
      <c r="AF32" s="57">
        <v>13</v>
      </c>
      <c r="AG32" s="55">
        <v>13</v>
      </c>
      <c r="AH32" s="55">
        <v>13</v>
      </c>
      <c r="AI32" s="54">
        <v>13</v>
      </c>
      <c r="AJ32" s="126">
        <f t="shared" si="4"/>
        <v>0</v>
      </c>
      <c r="AK32" s="53">
        <v>0</v>
      </c>
      <c r="AL32" s="55">
        <v>12</v>
      </c>
      <c r="AM32" s="56">
        <v>12</v>
      </c>
      <c r="AN32" s="123">
        <v>0</v>
      </c>
      <c r="AO32" s="57">
        <v>14</v>
      </c>
      <c r="AP32" s="55">
        <v>14</v>
      </c>
      <c r="AQ32" s="56">
        <v>14</v>
      </c>
    </row>
    <row r="33" spans="1:43" x14ac:dyDescent="0.25">
      <c r="A33" s="121">
        <v>30</v>
      </c>
      <c r="B33" s="122">
        <f>'[1]CONSOLIDADO NO BORRAR'!B35</f>
        <v>616</v>
      </c>
      <c r="C33" s="52" t="s">
        <v>110</v>
      </c>
      <c r="D33" s="53">
        <v>2</v>
      </c>
      <c r="E33" s="54">
        <v>2</v>
      </c>
      <c r="F33" s="148">
        <f t="shared" si="0"/>
        <v>0</v>
      </c>
      <c r="G33" s="57">
        <v>23</v>
      </c>
      <c r="H33" s="55">
        <v>23</v>
      </c>
      <c r="I33" s="55">
        <v>0</v>
      </c>
      <c r="J33" s="55">
        <v>0</v>
      </c>
      <c r="K33" s="55">
        <v>0</v>
      </c>
      <c r="L33" s="55">
        <v>23</v>
      </c>
      <c r="M33" s="54">
        <v>23</v>
      </c>
      <c r="N33" s="148">
        <f t="shared" si="1"/>
        <v>0</v>
      </c>
      <c r="O33" s="57">
        <v>0</v>
      </c>
      <c r="P33" s="55">
        <v>16</v>
      </c>
      <c r="Q33" s="55">
        <v>16</v>
      </c>
      <c r="R33" s="55">
        <v>0</v>
      </c>
      <c r="S33" s="55">
        <v>0</v>
      </c>
      <c r="T33" s="55">
        <v>0</v>
      </c>
      <c r="U33" s="55">
        <v>16</v>
      </c>
      <c r="V33" s="54">
        <v>16</v>
      </c>
      <c r="W33" s="148">
        <f t="shared" si="2"/>
        <v>0</v>
      </c>
      <c r="X33" s="57">
        <v>0</v>
      </c>
      <c r="Y33" s="55">
        <v>11</v>
      </c>
      <c r="Z33" s="55">
        <v>11</v>
      </c>
      <c r="AA33" s="55">
        <v>0</v>
      </c>
      <c r="AB33" s="55">
        <v>0</v>
      </c>
      <c r="AC33" s="54">
        <v>0</v>
      </c>
      <c r="AD33" s="148">
        <f t="shared" si="3"/>
        <v>0</v>
      </c>
      <c r="AE33" s="57">
        <v>9</v>
      </c>
      <c r="AF33" s="57">
        <v>9</v>
      </c>
      <c r="AG33" s="55">
        <v>0</v>
      </c>
      <c r="AH33" s="55">
        <v>9</v>
      </c>
      <c r="AI33" s="54">
        <v>9</v>
      </c>
      <c r="AJ33" s="126">
        <f t="shared" si="4"/>
        <v>0</v>
      </c>
      <c r="AK33" s="53">
        <v>0</v>
      </c>
      <c r="AL33" s="55">
        <v>16</v>
      </c>
      <c r="AM33" s="56">
        <v>16</v>
      </c>
      <c r="AN33" s="123">
        <v>0</v>
      </c>
      <c r="AO33" s="57">
        <v>4</v>
      </c>
      <c r="AP33" s="55">
        <v>4</v>
      </c>
      <c r="AQ33" s="56">
        <v>4</v>
      </c>
    </row>
    <row r="34" spans="1:43" x14ac:dyDescent="0.25">
      <c r="A34" s="121">
        <v>31</v>
      </c>
      <c r="B34" s="122">
        <f>'[1]CONSOLIDADO NO BORRAR'!B36</f>
        <v>622</v>
      </c>
      <c r="C34" s="52" t="s">
        <v>111</v>
      </c>
      <c r="D34" s="53">
        <v>32</v>
      </c>
      <c r="E34" s="54">
        <v>32</v>
      </c>
      <c r="F34" s="148">
        <f t="shared" si="0"/>
        <v>0</v>
      </c>
      <c r="G34" s="57">
        <v>31</v>
      </c>
      <c r="H34" s="55">
        <v>31</v>
      </c>
      <c r="I34" s="55">
        <v>0</v>
      </c>
      <c r="J34" s="55">
        <v>0</v>
      </c>
      <c r="K34" s="55">
        <v>0</v>
      </c>
      <c r="L34" s="55">
        <v>31</v>
      </c>
      <c r="M34" s="54">
        <v>31</v>
      </c>
      <c r="N34" s="148">
        <f t="shared" si="1"/>
        <v>0</v>
      </c>
      <c r="O34" s="57">
        <v>0</v>
      </c>
      <c r="P34" s="55">
        <v>28</v>
      </c>
      <c r="Q34" s="55">
        <v>28</v>
      </c>
      <c r="R34" s="55">
        <v>0</v>
      </c>
      <c r="S34" s="55">
        <v>0</v>
      </c>
      <c r="T34" s="55">
        <v>0</v>
      </c>
      <c r="U34" s="55">
        <v>28</v>
      </c>
      <c r="V34" s="54">
        <v>28</v>
      </c>
      <c r="W34" s="148">
        <f t="shared" si="2"/>
        <v>0</v>
      </c>
      <c r="X34" s="57">
        <v>0</v>
      </c>
      <c r="Y34" s="55">
        <v>24</v>
      </c>
      <c r="Z34" s="55">
        <v>24</v>
      </c>
      <c r="AA34" s="55">
        <v>0</v>
      </c>
      <c r="AB34" s="55">
        <v>0</v>
      </c>
      <c r="AC34" s="54">
        <v>0</v>
      </c>
      <c r="AD34" s="148">
        <f t="shared" si="3"/>
        <v>0</v>
      </c>
      <c r="AE34" s="57">
        <v>23</v>
      </c>
      <c r="AF34" s="57">
        <v>23</v>
      </c>
      <c r="AG34" s="55">
        <v>0</v>
      </c>
      <c r="AH34" s="55">
        <v>23</v>
      </c>
      <c r="AI34" s="54">
        <v>23</v>
      </c>
      <c r="AJ34" s="126">
        <f t="shared" si="4"/>
        <v>0</v>
      </c>
      <c r="AK34" s="53">
        <v>0</v>
      </c>
      <c r="AL34" s="55">
        <v>24</v>
      </c>
      <c r="AM34" s="56">
        <v>24</v>
      </c>
      <c r="AN34" s="123">
        <v>0</v>
      </c>
      <c r="AO34" s="57">
        <v>25</v>
      </c>
      <c r="AP34" s="55">
        <v>24</v>
      </c>
      <c r="AQ34" s="56">
        <v>25</v>
      </c>
    </row>
    <row r="35" spans="1:43" x14ac:dyDescent="0.25">
      <c r="A35" s="121">
        <v>32</v>
      </c>
      <c r="B35" s="122">
        <f>'[1]CONSOLIDADO NO BORRAR'!B37</f>
        <v>670</v>
      </c>
      <c r="C35" s="52" t="s">
        <v>112</v>
      </c>
      <c r="D35" s="53">
        <v>0</v>
      </c>
      <c r="E35" s="54">
        <v>0</v>
      </c>
      <c r="F35" s="148">
        <f t="shared" si="0"/>
        <v>0</v>
      </c>
      <c r="G35" s="57">
        <v>14</v>
      </c>
      <c r="H35" s="55">
        <v>14</v>
      </c>
      <c r="I35" s="55">
        <v>0</v>
      </c>
      <c r="J35" s="55">
        <v>0</v>
      </c>
      <c r="K35" s="55">
        <v>0</v>
      </c>
      <c r="L35" s="55">
        <v>14</v>
      </c>
      <c r="M35" s="54">
        <v>14</v>
      </c>
      <c r="N35" s="148">
        <f t="shared" si="1"/>
        <v>0</v>
      </c>
      <c r="O35" s="57">
        <v>0</v>
      </c>
      <c r="P35" s="55">
        <v>8</v>
      </c>
      <c r="Q35" s="55">
        <v>8</v>
      </c>
      <c r="R35" s="55">
        <v>0</v>
      </c>
      <c r="S35" s="55">
        <v>0</v>
      </c>
      <c r="T35" s="55">
        <v>0</v>
      </c>
      <c r="U35" s="55">
        <v>8</v>
      </c>
      <c r="V35" s="54">
        <v>8</v>
      </c>
      <c r="W35" s="148">
        <f t="shared" si="2"/>
        <v>0</v>
      </c>
      <c r="X35" s="57">
        <v>0</v>
      </c>
      <c r="Y35" s="55">
        <v>7</v>
      </c>
      <c r="Z35" s="55">
        <v>7</v>
      </c>
      <c r="AA35" s="55">
        <v>0</v>
      </c>
      <c r="AB35" s="55">
        <v>0</v>
      </c>
      <c r="AC35" s="54">
        <v>0</v>
      </c>
      <c r="AD35" s="148">
        <f t="shared" si="3"/>
        <v>0</v>
      </c>
      <c r="AE35" s="57">
        <v>9</v>
      </c>
      <c r="AF35" s="57">
        <v>9</v>
      </c>
      <c r="AG35" s="55">
        <v>0</v>
      </c>
      <c r="AH35" s="55">
        <v>10</v>
      </c>
      <c r="AI35" s="54">
        <v>10</v>
      </c>
      <c r="AJ35" s="126">
        <f t="shared" si="4"/>
        <v>0</v>
      </c>
      <c r="AK35" s="53">
        <v>0</v>
      </c>
      <c r="AL35" s="55">
        <v>3</v>
      </c>
      <c r="AM35" s="56">
        <v>3</v>
      </c>
      <c r="AN35" s="123">
        <v>0</v>
      </c>
      <c r="AO35" s="57">
        <v>10</v>
      </c>
      <c r="AP35" s="55">
        <v>10</v>
      </c>
      <c r="AQ35" s="56">
        <v>0</v>
      </c>
    </row>
    <row r="36" spans="1:43" x14ac:dyDescent="0.25">
      <c r="A36" s="121">
        <v>33</v>
      </c>
      <c r="B36" s="122">
        <f>'[1]CONSOLIDADO NO BORRAR'!B38</f>
        <v>736</v>
      </c>
      <c r="C36" s="52" t="s">
        <v>32</v>
      </c>
      <c r="D36" s="53">
        <v>32</v>
      </c>
      <c r="E36" s="54">
        <v>32</v>
      </c>
      <c r="F36" s="148">
        <f t="shared" si="0"/>
        <v>0</v>
      </c>
      <c r="G36" s="57">
        <v>41</v>
      </c>
      <c r="H36" s="55">
        <v>41</v>
      </c>
      <c r="I36" s="55">
        <v>0</v>
      </c>
      <c r="J36" s="55">
        <v>0</v>
      </c>
      <c r="K36" s="55">
        <v>0</v>
      </c>
      <c r="L36" s="55">
        <v>41</v>
      </c>
      <c r="M36" s="54">
        <v>41</v>
      </c>
      <c r="N36" s="148">
        <f t="shared" si="1"/>
        <v>0</v>
      </c>
      <c r="O36" s="57">
        <v>0</v>
      </c>
      <c r="P36" s="55">
        <v>32</v>
      </c>
      <c r="Q36" s="55">
        <v>32</v>
      </c>
      <c r="R36" s="55">
        <v>0</v>
      </c>
      <c r="S36" s="55">
        <v>0</v>
      </c>
      <c r="T36" s="55">
        <v>0</v>
      </c>
      <c r="U36" s="55">
        <v>32</v>
      </c>
      <c r="V36" s="54">
        <v>32</v>
      </c>
      <c r="W36" s="148">
        <f t="shared" si="2"/>
        <v>0</v>
      </c>
      <c r="X36" s="57">
        <v>0</v>
      </c>
      <c r="Y36" s="55">
        <v>40</v>
      </c>
      <c r="Z36" s="55">
        <v>40</v>
      </c>
      <c r="AA36" s="55">
        <v>0</v>
      </c>
      <c r="AB36" s="55">
        <v>0</v>
      </c>
      <c r="AC36" s="54">
        <v>0</v>
      </c>
      <c r="AD36" s="148">
        <f t="shared" si="3"/>
        <v>0</v>
      </c>
      <c r="AE36" s="57">
        <v>32</v>
      </c>
      <c r="AF36" s="57">
        <v>32</v>
      </c>
      <c r="AG36" s="55">
        <v>0</v>
      </c>
      <c r="AH36" s="55">
        <v>32</v>
      </c>
      <c r="AI36" s="54">
        <v>32</v>
      </c>
      <c r="AJ36" s="126">
        <f t="shared" si="4"/>
        <v>0</v>
      </c>
      <c r="AK36" s="53">
        <v>0</v>
      </c>
      <c r="AL36" s="55">
        <v>32</v>
      </c>
      <c r="AM36" s="56">
        <v>32</v>
      </c>
      <c r="AN36" s="123">
        <v>0</v>
      </c>
      <c r="AO36" s="57">
        <v>25</v>
      </c>
      <c r="AP36" s="55">
        <v>25</v>
      </c>
      <c r="AQ36" s="56">
        <v>25</v>
      </c>
    </row>
    <row r="37" spans="1:43" x14ac:dyDescent="0.25">
      <c r="A37" s="121">
        <v>34</v>
      </c>
      <c r="B37" s="122">
        <f>'[1]CONSOLIDADO NO BORRAR'!B39</f>
        <v>823</v>
      </c>
      <c r="C37" s="52" t="s">
        <v>113</v>
      </c>
      <c r="D37" s="53">
        <v>3</v>
      </c>
      <c r="E37" s="54">
        <v>3</v>
      </c>
      <c r="F37" s="148">
        <f t="shared" si="0"/>
        <v>0</v>
      </c>
      <c r="G37" s="57">
        <v>8</v>
      </c>
      <c r="H37" s="55">
        <v>8</v>
      </c>
      <c r="I37" s="55">
        <v>0</v>
      </c>
      <c r="J37" s="55">
        <v>0</v>
      </c>
      <c r="K37" s="55">
        <v>0</v>
      </c>
      <c r="L37" s="55">
        <v>8</v>
      </c>
      <c r="M37" s="54">
        <v>8</v>
      </c>
      <c r="N37" s="148">
        <f t="shared" si="1"/>
        <v>0</v>
      </c>
      <c r="O37" s="57">
        <v>0</v>
      </c>
      <c r="P37" s="55">
        <v>13</v>
      </c>
      <c r="Q37" s="55">
        <v>13</v>
      </c>
      <c r="R37" s="55">
        <v>0</v>
      </c>
      <c r="S37" s="55">
        <v>0</v>
      </c>
      <c r="T37" s="55">
        <v>0</v>
      </c>
      <c r="U37" s="55">
        <v>13</v>
      </c>
      <c r="V37" s="54">
        <v>13</v>
      </c>
      <c r="W37" s="148">
        <f t="shared" si="2"/>
        <v>0</v>
      </c>
      <c r="X37" s="57">
        <v>0</v>
      </c>
      <c r="Y37" s="55">
        <v>19</v>
      </c>
      <c r="Z37" s="55">
        <v>19</v>
      </c>
      <c r="AA37" s="55">
        <v>0</v>
      </c>
      <c r="AB37" s="55">
        <v>0</v>
      </c>
      <c r="AC37" s="54">
        <v>0</v>
      </c>
      <c r="AD37" s="148">
        <f t="shared" si="3"/>
        <v>0</v>
      </c>
      <c r="AE37" s="57">
        <v>9</v>
      </c>
      <c r="AF37" s="57">
        <v>13</v>
      </c>
      <c r="AG37" s="55">
        <v>0</v>
      </c>
      <c r="AH37" s="55">
        <v>13</v>
      </c>
      <c r="AI37" s="54">
        <v>13</v>
      </c>
      <c r="AJ37" s="126">
        <f t="shared" si="4"/>
        <v>4</v>
      </c>
      <c r="AK37" s="53">
        <v>0</v>
      </c>
      <c r="AL37" s="55">
        <v>12</v>
      </c>
      <c r="AM37" s="56">
        <v>11</v>
      </c>
      <c r="AN37" s="123">
        <v>0</v>
      </c>
      <c r="AO37" s="57">
        <v>13</v>
      </c>
      <c r="AP37" s="55">
        <v>12</v>
      </c>
      <c r="AQ37" s="56">
        <v>12</v>
      </c>
    </row>
    <row r="38" spans="1:43" x14ac:dyDescent="0.25">
      <c r="A38" s="121">
        <v>35</v>
      </c>
      <c r="B38" s="122">
        <f>'[1]CONSOLIDADO NO BORRAR'!B40</f>
        <v>828</v>
      </c>
      <c r="C38" s="52" t="s">
        <v>114</v>
      </c>
      <c r="D38" s="53">
        <v>2</v>
      </c>
      <c r="E38" s="54">
        <v>2</v>
      </c>
      <c r="F38" s="148">
        <f t="shared" si="0"/>
        <v>0</v>
      </c>
      <c r="G38" s="57">
        <v>17</v>
      </c>
      <c r="H38" s="55">
        <v>17</v>
      </c>
      <c r="I38" s="55">
        <v>0</v>
      </c>
      <c r="J38" s="55">
        <v>0</v>
      </c>
      <c r="K38" s="55">
        <v>0</v>
      </c>
      <c r="L38" s="55">
        <v>17</v>
      </c>
      <c r="M38" s="54">
        <v>17</v>
      </c>
      <c r="N38" s="148">
        <f t="shared" si="1"/>
        <v>0</v>
      </c>
      <c r="O38" s="57">
        <v>0</v>
      </c>
      <c r="P38" s="55">
        <v>23</v>
      </c>
      <c r="Q38" s="55">
        <v>23</v>
      </c>
      <c r="R38" s="55">
        <v>0</v>
      </c>
      <c r="S38" s="55">
        <v>0</v>
      </c>
      <c r="T38" s="55">
        <v>0</v>
      </c>
      <c r="U38" s="55">
        <v>23</v>
      </c>
      <c r="V38" s="54">
        <v>23</v>
      </c>
      <c r="W38" s="148">
        <f t="shared" si="2"/>
        <v>0</v>
      </c>
      <c r="X38" s="57">
        <v>0</v>
      </c>
      <c r="Y38" s="55">
        <v>15</v>
      </c>
      <c r="Z38" s="55">
        <v>15</v>
      </c>
      <c r="AA38" s="55">
        <v>0</v>
      </c>
      <c r="AB38" s="55">
        <v>0</v>
      </c>
      <c r="AC38" s="54">
        <v>0</v>
      </c>
      <c r="AD38" s="148">
        <f t="shared" si="3"/>
        <v>0</v>
      </c>
      <c r="AE38" s="57">
        <v>16</v>
      </c>
      <c r="AF38" s="57">
        <v>16</v>
      </c>
      <c r="AG38" s="55">
        <v>0</v>
      </c>
      <c r="AH38" s="55">
        <v>16</v>
      </c>
      <c r="AI38" s="54">
        <v>15</v>
      </c>
      <c r="AJ38" s="126">
        <f t="shared" si="4"/>
        <v>0</v>
      </c>
      <c r="AK38" s="53">
        <v>0</v>
      </c>
      <c r="AL38" s="55">
        <v>10</v>
      </c>
      <c r="AM38" s="56">
        <v>10</v>
      </c>
      <c r="AN38" s="123">
        <v>0</v>
      </c>
      <c r="AO38" s="57">
        <v>16</v>
      </c>
      <c r="AP38" s="55">
        <v>16</v>
      </c>
      <c r="AQ38" s="56">
        <v>16</v>
      </c>
    </row>
    <row r="39" spans="1:43" x14ac:dyDescent="0.25">
      <c r="A39" s="121">
        <v>36</v>
      </c>
      <c r="B39" s="122">
        <f>'[1]CONSOLIDADO NO BORRAR'!B41</f>
        <v>834</v>
      </c>
      <c r="C39" s="52" t="s">
        <v>115</v>
      </c>
      <c r="D39" s="53">
        <v>294</v>
      </c>
      <c r="E39" s="54">
        <v>294</v>
      </c>
      <c r="F39" s="148">
        <f t="shared" si="0"/>
        <v>0</v>
      </c>
      <c r="G39" s="57">
        <v>298</v>
      </c>
      <c r="H39" s="55">
        <v>298</v>
      </c>
      <c r="I39" s="55">
        <v>0</v>
      </c>
      <c r="J39" s="55">
        <v>0</v>
      </c>
      <c r="K39" s="55">
        <v>0</v>
      </c>
      <c r="L39" s="55">
        <v>298</v>
      </c>
      <c r="M39" s="54">
        <v>298</v>
      </c>
      <c r="N39" s="148">
        <f t="shared" si="1"/>
        <v>0</v>
      </c>
      <c r="O39" s="57">
        <v>22</v>
      </c>
      <c r="P39" s="55">
        <v>308</v>
      </c>
      <c r="Q39" s="55">
        <v>308</v>
      </c>
      <c r="R39" s="55">
        <v>0</v>
      </c>
      <c r="S39" s="55">
        <v>0</v>
      </c>
      <c r="T39" s="55">
        <v>0</v>
      </c>
      <c r="U39" s="55">
        <v>308</v>
      </c>
      <c r="V39" s="54">
        <v>308</v>
      </c>
      <c r="W39" s="148">
        <f t="shared" si="2"/>
        <v>0</v>
      </c>
      <c r="X39" s="57">
        <v>0</v>
      </c>
      <c r="Y39" s="55">
        <v>272</v>
      </c>
      <c r="Z39" s="55">
        <v>272</v>
      </c>
      <c r="AA39" s="55">
        <v>0</v>
      </c>
      <c r="AB39" s="55">
        <v>0</v>
      </c>
      <c r="AC39" s="54">
        <v>0</v>
      </c>
      <c r="AD39" s="148">
        <f t="shared" si="3"/>
        <v>0</v>
      </c>
      <c r="AE39" s="57">
        <v>275</v>
      </c>
      <c r="AF39" s="57">
        <v>275</v>
      </c>
      <c r="AG39" s="55">
        <v>13</v>
      </c>
      <c r="AH39" s="55">
        <v>275</v>
      </c>
      <c r="AI39" s="54">
        <v>213</v>
      </c>
      <c r="AJ39" s="126">
        <f t="shared" si="4"/>
        <v>0</v>
      </c>
      <c r="AK39" s="53">
        <v>1</v>
      </c>
      <c r="AL39" s="55">
        <v>277</v>
      </c>
      <c r="AM39" s="56">
        <v>277</v>
      </c>
      <c r="AN39" s="123">
        <v>0</v>
      </c>
      <c r="AO39" s="57">
        <v>282</v>
      </c>
      <c r="AP39" s="55">
        <v>282</v>
      </c>
      <c r="AQ39" s="56">
        <v>282</v>
      </c>
    </row>
    <row r="40" spans="1:43" x14ac:dyDescent="0.25">
      <c r="A40" s="121">
        <v>37</v>
      </c>
      <c r="B40" s="122">
        <f>'[1]CONSOLIDADO NO BORRAR'!B42</f>
        <v>845</v>
      </c>
      <c r="C40" s="52" t="s">
        <v>116</v>
      </c>
      <c r="D40" s="53">
        <v>1</v>
      </c>
      <c r="E40" s="54">
        <v>1</v>
      </c>
      <c r="F40" s="148">
        <f t="shared" si="0"/>
        <v>0</v>
      </c>
      <c r="G40" s="57">
        <v>2</v>
      </c>
      <c r="H40" s="55">
        <v>2</v>
      </c>
      <c r="I40" s="55">
        <v>0</v>
      </c>
      <c r="J40" s="55">
        <v>0</v>
      </c>
      <c r="K40" s="55">
        <v>0</v>
      </c>
      <c r="L40" s="55">
        <v>2</v>
      </c>
      <c r="M40" s="54">
        <v>2</v>
      </c>
      <c r="N40" s="148">
        <f t="shared" si="1"/>
        <v>0</v>
      </c>
      <c r="O40" s="57">
        <v>0</v>
      </c>
      <c r="P40" s="55">
        <v>3</v>
      </c>
      <c r="Q40" s="55">
        <v>3</v>
      </c>
      <c r="R40" s="55">
        <v>0</v>
      </c>
      <c r="S40" s="55">
        <v>0</v>
      </c>
      <c r="T40" s="55">
        <v>0</v>
      </c>
      <c r="U40" s="55">
        <v>2</v>
      </c>
      <c r="V40" s="54">
        <v>3</v>
      </c>
      <c r="W40" s="148">
        <f t="shared" si="2"/>
        <v>0</v>
      </c>
      <c r="X40" s="57">
        <v>0</v>
      </c>
      <c r="Y40" s="55">
        <v>9</v>
      </c>
      <c r="Z40" s="55">
        <v>9</v>
      </c>
      <c r="AA40" s="55">
        <v>0</v>
      </c>
      <c r="AB40" s="55">
        <v>0</v>
      </c>
      <c r="AC40" s="54">
        <v>0</v>
      </c>
      <c r="AD40" s="148">
        <f t="shared" si="3"/>
        <v>0</v>
      </c>
      <c r="AE40" s="57">
        <v>5</v>
      </c>
      <c r="AF40" s="57">
        <v>5</v>
      </c>
      <c r="AG40" s="55">
        <v>0</v>
      </c>
      <c r="AH40" s="55">
        <v>5</v>
      </c>
      <c r="AI40" s="54">
        <v>5</v>
      </c>
      <c r="AJ40" s="126">
        <f t="shared" si="4"/>
        <v>0</v>
      </c>
      <c r="AK40" s="53">
        <v>0</v>
      </c>
      <c r="AL40" s="55">
        <v>5</v>
      </c>
      <c r="AM40" s="56">
        <v>5</v>
      </c>
      <c r="AN40" s="123">
        <v>0</v>
      </c>
      <c r="AO40" s="57">
        <v>5</v>
      </c>
      <c r="AP40" s="55">
        <v>5</v>
      </c>
      <c r="AQ40" s="56">
        <v>5</v>
      </c>
    </row>
    <row r="41" spans="1:43" x14ac:dyDescent="0.25">
      <c r="A41" s="121">
        <v>38</v>
      </c>
      <c r="B41" s="122">
        <f>'[1]CONSOLIDADO NO BORRAR'!B43</f>
        <v>863</v>
      </c>
      <c r="C41" s="52" t="s">
        <v>117</v>
      </c>
      <c r="D41" s="53">
        <v>1</v>
      </c>
      <c r="E41" s="54">
        <v>1</v>
      </c>
      <c r="F41" s="148">
        <f t="shared" si="0"/>
        <v>0</v>
      </c>
      <c r="G41" s="57">
        <v>8</v>
      </c>
      <c r="H41" s="55">
        <v>8</v>
      </c>
      <c r="I41" s="55">
        <v>0</v>
      </c>
      <c r="J41" s="55">
        <v>0</v>
      </c>
      <c r="K41" s="55">
        <v>0</v>
      </c>
      <c r="L41" s="55">
        <v>8</v>
      </c>
      <c r="M41" s="54">
        <v>8</v>
      </c>
      <c r="N41" s="148">
        <f t="shared" si="1"/>
        <v>0</v>
      </c>
      <c r="O41" s="57">
        <v>0</v>
      </c>
      <c r="P41" s="55">
        <v>10</v>
      </c>
      <c r="Q41" s="55">
        <v>10</v>
      </c>
      <c r="R41" s="55">
        <v>0</v>
      </c>
      <c r="S41" s="55">
        <v>0</v>
      </c>
      <c r="T41" s="55">
        <v>0</v>
      </c>
      <c r="U41" s="55">
        <v>10</v>
      </c>
      <c r="V41" s="54">
        <v>10</v>
      </c>
      <c r="W41" s="148">
        <f t="shared" si="2"/>
        <v>0</v>
      </c>
      <c r="X41" s="57">
        <v>0</v>
      </c>
      <c r="Y41" s="55">
        <v>1</v>
      </c>
      <c r="Z41" s="55">
        <v>1</v>
      </c>
      <c r="AA41" s="55">
        <v>0</v>
      </c>
      <c r="AB41" s="55">
        <v>0</v>
      </c>
      <c r="AC41" s="54">
        <v>0</v>
      </c>
      <c r="AD41" s="148">
        <f t="shared" si="3"/>
        <v>0</v>
      </c>
      <c r="AE41" s="57">
        <v>2</v>
      </c>
      <c r="AF41" s="57">
        <v>2</v>
      </c>
      <c r="AG41" s="55">
        <v>0</v>
      </c>
      <c r="AH41" s="55">
        <v>2</v>
      </c>
      <c r="AI41" s="54">
        <v>2</v>
      </c>
      <c r="AJ41" s="126">
        <f t="shared" si="4"/>
        <v>0</v>
      </c>
      <c r="AK41" s="53">
        <v>0</v>
      </c>
      <c r="AL41" s="55">
        <v>6</v>
      </c>
      <c r="AM41" s="56">
        <v>6</v>
      </c>
      <c r="AN41" s="123">
        <v>0</v>
      </c>
      <c r="AO41" s="57">
        <v>5</v>
      </c>
      <c r="AP41" s="55">
        <v>5</v>
      </c>
      <c r="AQ41" s="56">
        <v>5</v>
      </c>
    </row>
    <row r="42" spans="1:43" x14ac:dyDescent="0.25">
      <c r="A42" s="121">
        <v>39</v>
      </c>
      <c r="B42" s="122">
        <f>'[1]CONSOLIDADO NO BORRAR'!B44</f>
        <v>869</v>
      </c>
      <c r="C42" s="52" t="s">
        <v>118</v>
      </c>
      <c r="D42" s="53">
        <v>1</v>
      </c>
      <c r="E42" s="54">
        <v>1</v>
      </c>
      <c r="F42" s="148">
        <f t="shared" si="0"/>
        <v>0</v>
      </c>
      <c r="G42" s="57">
        <v>3</v>
      </c>
      <c r="H42" s="55">
        <v>3</v>
      </c>
      <c r="I42" s="55">
        <v>0</v>
      </c>
      <c r="J42" s="55">
        <v>0</v>
      </c>
      <c r="K42" s="55">
        <v>0</v>
      </c>
      <c r="L42" s="55">
        <v>3</v>
      </c>
      <c r="M42" s="54">
        <v>3</v>
      </c>
      <c r="N42" s="148">
        <f t="shared" si="1"/>
        <v>0</v>
      </c>
      <c r="O42" s="57">
        <v>0</v>
      </c>
      <c r="P42" s="55">
        <v>12</v>
      </c>
      <c r="Q42" s="55">
        <v>12</v>
      </c>
      <c r="R42" s="55">
        <v>0</v>
      </c>
      <c r="S42" s="55">
        <v>0</v>
      </c>
      <c r="T42" s="55">
        <v>0</v>
      </c>
      <c r="U42" s="55">
        <v>12</v>
      </c>
      <c r="V42" s="54">
        <v>12</v>
      </c>
      <c r="W42" s="148">
        <f t="shared" si="2"/>
        <v>0</v>
      </c>
      <c r="X42" s="57">
        <v>0</v>
      </c>
      <c r="Y42" s="55">
        <v>6</v>
      </c>
      <c r="Z42" s="55">
        <v>6</v>
      </c>
      <c r="AA42" s="55">
        <v>0</v>
      </c>
      <c r="AB42" s="55">
        <v>0</v>
      </c>
      <c r="AC42" s="54">
        <v>0</v>
      </c>
      <c r="AD42" s="148">
        <f t="shared" si="3"/>
        <v>0</v>
      </c>
      <c r="AE42" s="57">
        <v>8</v>
      </c>
      <c r="AF42" s="57">
        <v>8</v>
      </c>
      <c r="AG42" s="55">
        <v>0</v>
      </c>
      <c r="AH42" s="55">
        <v>8</v>
      </c>
      <c r="AI42" s="54">
        <v>8</v>
      </c>
      <c r="AJ42" s="126">
        <f t="shared" si="4"/>
        <v>0</v>
      </c>
      <c r="AK42" s="53">
        <v>0</v>
      </c>
      <c r="AL42" s="55">
        <v>4</v>
      </c>
      <c r="AM42" s="56">
        <v>4</v>
      </c>
      <c r="AN42" s="123">
        <v>0</v>
      </c>
      <c r="AO42" s="57">
        <v>5</v>
      </c>
      <c r="AP42" s="55">
        <v>5</v>
      </c>
      <c r="AQ42" s="56">
        <v>5</v>
      </c>
    </row>
    <row r="43" spans="1:43" x14ac:dyDescent="0.25">
      <c r="A43" s="121">
        <v>40</v>
      </c>
      <c r="B43" s="122">
        <f>'[1]CONSOLIDADO NO BORRAR'!B45</f>
        <v>890</v>
      </c>
      <c r="C43" s="52" t="s">
        <v>119</v>
      </c>
      <c r="D43" s="53">
        <v>0</v>
      </c>
      <c r="E43" s="54">
        <v>0</v>
      </c>
      <c r="F43" s="148">
        <f t="shared" si="0"/>
        <v>0</v>
      </c>
      <c r="G43" s="57">
        <v>9</v>
      </c>
      <c r="H43" s="55">
        <v>9</v>
      </c>
      <c r="I43" s="55">
        <v>0</v>
      </c>
      <c r="J43" s="55">
        <v>0</v>
      </c>
      <c r="K43" s="55">
        <v>0</v>
      </c>
      <c r="L43" s="55">
        <v>9</v>
      </c>
      <c r="M43" s="54">
        <v>9</v>
      </c>
      <c r="N43" s="148">
        <f t="shared" si="1"/>
        <v>0</v>
      </c>
      <c r="O43" s="57">
        <v>0</v>
      </c>
      <c r="P43" s="55">
        <v>12</v>
      </c>
      <c r="Q43" s="55">
        <v>12</v>
      </c>
      <c r="R43" s="55">
        <v>0</v>
      </c>
      <c r="S43" s="55">
        <v>0</v>
      </c>
      <c r="T43" s="55">
        <v>0</v>
      </c>
      <c r="U43" s="55">
        <v>12</v>
      </c>
      <c r="V43" s="54">
        <v>11</v>
      </c>
      <c r="W43" s="148">
        <f t="shared" si="2"/>
        <v>0</v>
      </c>
      <c r="X43" s="57">
        <v>0</v>
      </c>
      <c r="Y43" s="55">
        <v>20</v>
      </c>
      <c r="Z43" s="55">
        <v>20</v>
      </c>
      <c r="AA43" s="55">
        <v>0</v>
      </c>
      <c r="AB43" s="55">
        <v>0</v>
      </c>
      <c r="AC43" s="54">
        <v>0</v>
      </c>
      <c r="AD43" s="148">
        <f t="shared" si="3"/>
        <v>0</v>
      </c>
      <c r="AE43" s="57">
        <v>10</v>
      </c>
      <c r="AF43" s="57">
        <v>10</v>
      </c>
      <c r="AG43" s="55">
        <v>0</v>
      </c>
      <c r="AH43" s="55">
        <v>10</v>
      </c>
      <c r="AI43" s="54">
        <v>10</v>
      </c>
      <c r="AJ43" s="126">
        <f t="shared" si="4"/>
        <v>0</v>
      </c>
      <c r="AK43" s="53">
        <v>0</v>
      </c>
      <c r="AL43" s="55">
        <v>13</v>
      </c>
      <c r="AM43" s="56">
        <v>13</v>
      </c>
      <c r="AN43" s="123">
        <v>0</v>
      </c>
      <c r="AO43" s="57">
        <v>15</v>
      </c>
      <c r="AP43" s="55">
        <v>15</v>
      </c>
      <c r="AQ43" s="56">
        <v>15</v>
      </c>
    </row>
    <row r="44" spans="1:43" x14ac:dyDescent="0.25">
      <c r="A44" s="121">
        <v>41</v>
      </c>
      <c r="B44" s="122">
        <f>'[1]CONSOLIDADO NO BORRAR'!B46</f>
        <v>892</v>
      </c>
      <c r="C44" s="52" t="s">
        <v>120</v>
      </c>
      <c r="D44" s="53">
        <v>6</v>
      </c>
      <c r="E44" s="54">
        <v>6</v>
      </c>
      <c r="F44" s="148">
        <f t="shared" si="0"/>
        <v>0</v>
      </c>
      <c r="G44" s="57">
        <v>84</v>
      </c>
      <c r="H44" s="55">
        <v>85</v>
      </c>
      <c r="I44" s="55">
        <v>0</v>
      </c>
      <c r="J44" s="55">
        <v>0</v>
      </c>
      <c r="K44" s="55">
        <v>0</v>
      </c>
      <c r="L44" s="55">
        <v>84</v>
      </c>
      <c r="M44" s="54">
        <v>84</v>
      </c>
      <c r="N44" s="148">
        <f t="shared" si="1"/>
        <v>1</v>
      </c>
      <c r="O44" s="57">
        <v>0</v>
      </c>
      <c r="P44" s="55">
        <v>78</v>
      </c>
      <c r="Q44" s="55">
        <v>80</v>
      </c>
      <c r="R44" s="55">
        <v>0</v>
      </c>
      <c r="S44" s="55">
        <v>0</v>
      </c>
      <c r="T44" s="55">
        <v>0</v>
      </c>
      <c r="U44" s="55">
        <v>78</v>
      </c>
      <c r="V44" s="54">
        <v>79</v>
      </c>
      <c r="W44" s="148">
        <f t="shared" si="2"/>
        <v>2</v>
      </c>
      <c r="X44" s="57">
        <v>0</v>
      </c>
      <c r="Y44" s="55">
        <v>87</v>
      </c>
      <c r="Z44" s="55">
        <v>88</v>
      </c>
      <c r="AA44" s="55">
        <v>0</v>
      </c>
      <c r="AB44" s="55">
        <v>0</v>
      </c>
      <c r="AC44" s="54">
        <v>0</v>
      </c>
      <c r="AD44" s="148">
        <f t="shared" si="3"/>
        <v>1</v>
      </c>
      <c r="AE44" s="57">
        <v>68</v>
      </c>
      <c r="AF44" s="57">
        <v>73</v>
      </c>
      <c r="AG44" s="55">
        <v>3</v>
      </c>
      <c r="AH44" s="55">
        <v>68</v>
      </c>
      <c r="AI44" s="54">
        <v>70</v>
      </c>
      <c r="AJ44" s="126">
        <f t="shared" si="4"/>
        <v>5</v>
      </c>
      <c r="AK44" s="53">
        <v>0</v>
      </c>
      <c r="AL44" s="55">
        <v>51</v>
      </c>
      <c r="AM44" s="56">
        <v>50</v>
      </c>
      <c r="AN44" s="123">
        <v>0</v>
      </c>
      <c r="AO44" s="57">
        <v>60</v>
      </c>
      <c r="AP44" s="55">
        <v>60</v>
      </c>
      <c r="AQ44" s="56">
        <v>63</v>
      </c>
    </row>
    <row r="45" spans="1:43" ht="15.75" thickBot="1" x14ac:dyDescent="0.3">
      <c r="A45" s="121">
        <v>42</v>
      </c>
      <c r="B45" s="122">
        <f>'[1]CONSOLIDADO NO BORRAR'!B47</f>
        <v>895</v>
      </c>
      <c r="C45" s="144" t="s">
        <v>121</v>
      </c>
      <c r="D45" s="62">
        <v>29</v>
      </c>
      <c r="E45" s="63">
        <v>29</v>
      </c>
      <c r="F45" s="149">
        <f t="shared" si="0"/>
        <v>0</v>
      </c>
      <c r="G45" s="64">
        <v>38</v>
      </c>
      <c r="H45" s="65">
        <v>38</v>
      </c>
      <c r="I45" s="65">
        <v>0</v>
      </c>
      <c r="J45" s="65">
        <v>0</v>
      </c>
      <c r="K45" s="65">
        <v>0</v>
      </c>
      <c r="L45" s="65">
        <v>38</v>
      </c>
      <c r="M45" s="63">
        <v>38</v>
      </c>
      <c r="N45" s="149">
        <f t="shared" si="1"/>
        <v>0</v>
      </c>
      <c r="O45" s="64">
        <v>0</v>
      </c>
      <c r="P45" s="65">
        <v>31</v>
      </c>
      <c r="Q45" s="65">
        <v>31</v>
      </c>
      <c r="R45" s="65">
        <v>0</v>
      </c>
      <c r="S45" s="65">
        <v>0</v>
      </c>
      <c r="T45" s="65">
        <v>0</v>
      </c>
      <c r="U45" s="65">
        <v>31</v>
      </c>
      <c r="V45" s="63">
        <v>31</v>
      </c>
      <c r="W45" s="149">
        <f t="shared" si="2"/>
        <v>0</v>
      </c>
      <c r="X45" s="64">
        <v>0</v>
      </c>
      <c r="Y45" s="65">
        <v>39</v>
      </c>
      <c r="Z45" s="65">
        <v>39</v>
      </c>
      <c r="AA45" s="65">
        <v>0</v>
      </c>
      <c r="AB45" s="65">
        <v>0</v>
      </c>
      <c r="AC45" s="63">
        <v>0</v>
      </c>
      <c r="AD45" s="149">
        <f t="shared" si="3"/>
        <v>0</v>
      </c>
      <c r="AE45" s="64">
        <v>31</v>
      </c>
      <c r="AF45" s="64">
        <v>31</v>
      </c>
      <c r="AG45" s="65">
        <v>0</v>
      </c>
      <c r="AH45" s="65">
        <v>31</v>
      </c>
      <c r="AI45" s="63">
        <v>31</v>
      </c>
      <c r="AJ45" s="145">
        <f t="shared" si="4"/>
        <v>0</v>
      </c>
      <c r="AK45" s="62">
        <v>0</v>
      </c>
      <c r="AL45" s="65">
        <v>25</v>
      </c>
      <c r="AM45" s="66">
        <v>25</v>
      </c>
      <c r="AN45" s="146">
        <v>0</v>
      </c>
      <c r="AO45" s="64">
        <v>17</v>
      </c>
      <c r="AP45" s="65">
        <v>17</v>
      </c>
      <c r="AQ45" s="66">
        <v>17</v>
      </c>
    </row>
    <row r="46" spans="1:43" ht="15.75" thickBot="1" x14ac:dyDescent="0.3">
      <c r="C46" s="100" t="s">
        <v>83</v>
      </c>
      <c r="D46" s="58">
        <v>3915</v>
      </c>
      <c r="E46" s="124">
        <v>3938</v>
      </c>
      <c r="F46" s="150">
        <f t="shared" si="0"/>
        <v>23</v>
      </c>
      <c r="G46" s="125">
        <v>3721</v>
      </c>
      <c r="H46" s="59">
        <v>3731</v>
      </c>
      <c r="I46" s="59">
        <v>0</v>
      </c>
      <c r="J46" s="59">
        <v>0</v>
      </c>
      <c r="K46" s="59">
        <v>0</v>
      </c>
      <c r="L46" s="59">
        <v>3723</v>
      </c>
      <c r="M46" s="124">
        <v>3731</v>
      </c>
      <c r="N46" s="150">
        <f t="shared" si="1"/>
        <v>10</v>
      </c>
      <c r="O46" s="125">
        <v>23</v>
      </c>
      <c r="P46" s="59">
        <v>3781</v>
      </c>
      <c r="Q46" s="59">
        <v>3788</v>
      </c>
      <c r="R46" s="59">
        <v>1</v>
      </c>
      <c r="S46" s="59">
        <v>0</v>
      </c>
      <c r="T46" s="59">
        <v>0</v>
      </c>
      <c r="U46" s="59">
        <v>3735</v>
      </c>
      <c r="V46" s="124">
        <v>3758</v>
      </c>
      <c r="W46" s="150">
        <f t="shared" si="2"/>
        <v>7</v>
      </c>
      <c r="X46" s="125">
        <v>0</v>
      </c>
      <c r="Y46" s="59">
        <v>3726</v>
      </c>
      <c r="Z46" s="59">
        <v>3734</v>
      </c>
      <c r="AA46" s="59">
        <v>0</v>
      </c>
      <c r="AB46" s="59">
        <v>0</v>
      </c>
      <c r="AC46" s="124">
        <v>0</v>
      </c>
      <c r="AD46" s="150">
        <f t="shared" si="3"/>
        <v>8</v>
      </c>
      <c r="AE46" s="125">
        <v>3321</v>
      </c>
      <c r="AF46" s="58">
        <v>3350</v>
      </c>
      <c r="AG46" s="59">
        <v>160</v>
      </c>
      <c r="AH46" s="59">
        <v>3342</v>
      </c>
      <c r="AI46" s="124">
        <v>3240</v>
      </c>
      <c r="AJ46" s="147">
        <f t="shared" si="4"/>
        <v>29</v>
      </c>
      <c r="AK46" s="58">
        <v>1</v>
      </c>
      <c r="AL46" s="59">
        <v>3419</v>
      </c>
      <c r="AM46" s="68">
        <v>2396</v>
      </c>
      <c r="AN46" s="58">
        <v>0</v>
      </c>
      <c r="AO46" s="59">
        <v>3393</v>
      </c>
      <c r="AP46" s="59">
        <v>2402</v>
      </c>
      <c r="AQ46" s="68">
        <v>3397</v>
      </c>
    </row>
  </sheetData>
  <mergeCells count="7">
    <mergeCell ref="AK1:AM1"/>
    <mergeCell ref="AN1:AQ1"/>
    <mergeCell ref="D2:D3"/>
    <mergeCell ref="E2:E3"/>
    <mergeCell ref="D1:E1"/>
    <mergeCell ref="G1:AC1"/>
    <mergeCell ref="AE1:A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44"/>
  <sheetViews>
    <sheetView tabSelected="1" zoomScale="90" zoomScaleNormal="90" workbookViewId="0">
      <pane xSplit="3" ySplit="1" topLeftCell="E2" activePane="bottomRight" state="frozen"/>
      <selection pane="topRight" activeCell="C1" sqref="C1"/>
      <selection pane="bottomLeft" activeCell="A2" sqref="A2"/>
      <selection pane="bottomRight" activeCell="J38" sqref="J38"/>
    </sheetView>
  </sheetViews>
  <sheetFormatPr baseColWidth="10" defaultRowHeight="15" x14ac:dyDescent="0.25"/>
  <cols>
    <col min="2" max="2" width="17.85546875" bestFit="1" customWidth="1"/>
    <col min="3" max="3" width="12.7109375" customWidth="1"/>
    <col min="4" max="4" width="13.5703125" customWidth="1"/>
    <col min="5" max="5" width="11.85546875" bestFit="1" customWidth="1"/>
    <col min="6" max="6" width="14.42578125" customWidth="1"/>
    <col min="7" max="7" width="11.85546875" bestFit="1" customWidth="1"/>
    <col min="8" max="8" width="14.42578125" customWidth="1"/>
    <col min="9" max="9" width="11.85546875" bestFit="1" customWidth="1"/>
    <col min="10" max="10" width="14.42578125" bestFit="1" customWidth="1"/>
    <col min="11" max="11" width="14.42578125" customWidth="1"/>
    <col min="12" max="13" width="11.42578125" customWidth="1"/>
    <col min="14" max="14" width="11.85546875" bestFit="1" customWidth="1"/>
    <col min="15" max="15" width="14.42578125" bestFit="1" customWidth="1"/>
    <col min="16" max="16" width="13.140625" customWidth="1"/>
  </cols>
  <sheetData>
    <row r="1" spans="1:17" ht="58.5" thickBot="1" x14ac:dyDescent="0.3">
      <c r="A1" t="s">
        <v>184</v>
      </c>
      <c r="B1" s="70" t="s">
        <v>122</v>
      </c>
      <c r="C1" s="71" t="s">
        <v>123</v>
      </c>
      <c r="D1" s="72" t="s">
        <v>124</v>
      </c>
      <c r="E1" s="73" t="s">
        <v>125</v>
      </c>
      <c r="F1" s="74" t="s">
        <v>126</v>
      </c>
      <c r="G1" s="75" t="s">
        <v>127</v>
      </c>
      <c r="H1" s="76" t="s">
        <v>128</v>
      </c>
      <c r="I1" s="76" t="s">
        <v>129</v>
      </c>
      <c r="J1" s="77" t="s">
        <v>130</v>
      </c>
      <c r="K1" s="78" t="s">
        <v>131</v>
      </c>
      <c r="L1" s="78" t="s">
        <v>132</v>
      </c>
      <c r="M1" s="78" t="s">
        <v>133</v>
      </c>
      <c r="N1" s="79" t="s">
        <v>134</v>
      </c>
      <c r="O1" s="80" t="s">
        <v>135</v>
      </c>
      <c r="P1" s="81" t="s">
        <v>136</v>
      </c>
      <c r="Q1" s="82" t="s">
        <v>134</v>
      </c>
    </row>
    <row r="2" spans="1:17" hidden="1" x14ac:dyDescent="0.25">
      <c r="A2" t="s">
        <v>186</v>
      </c>
      <c r="B2" s="83" t="s">
        <v>139</v>
      </c>
      <c r="C2" s="84">
        <v>188</v>
      </c>
      <c r="D2" s="51">
        <v>13</v>
      </c>
      <c r="E2" s="151">
        <v>6.9148936170212769</v>
      </c>
      <c r="F2" s="50">
        <v>224</v>
      </c>
      <c r="G2" s="151">
        <v>119.14893617021276</v>
      </c>
      <c r="H2" s="50">
        <v>224</v>
      </c>
      <c r="I2" s="151">
        <v>119.14893617021276</v>
      </c>
      <c r="J2" s="85">
        <v>193</v>
      </c>
      <c r="K2" s="60">
        <v>213</v>
      </c>
      <c r="L2" s="50">
        <v>0</v>
      </c>
      <c r="M2" s="50">
        <v>213</v>
      </c>
      <c r="N2" s="151">
        <v>110.36269430051813</v>
      </c>
      <c r="O2" s="86">
        <v>222</v>
      </c>
      <c r="P2" s="48">
        <v>191</v>
      </c>
      <c r="Q2" s="154">
        <v>86.036036036036037</v>
      </c>
    </row>
    <row r="3" spans="1:17" hidden="1" x14ac:dyDescent="0.25">
      <c r="A3" t="s">
        <v>186</v>
      </c>
      <c r="B3" s="87" t="s">
        <v>142</v>
      </c>
      <c r="C3" s="88">
        <v>272</v>
      </c>
      <c r="D3" s="51">
        <v>55</v>
      </c>
      <c r="E3" s="151">
        <v>20.22058823529412</v>
      </c>
      <c r="F3" s="50">
        <v>268</v>
      </c>
      <c r="G3" s="151">
        <v>98.529411764705884</v>
      </c>
      <c r="H3" s="50">
        <v>268</v>
      </c>
      <c r="I3" s="151">
        <v>98.529411764705884</v>
      </c>
      <c r="J3" s="89">
        <v>274</v>
      </c>
      <c r="K3" s="60">
        <v>269</v>
      </c>
      <c r="L3" s="50">
        <v>0</v>
      </c>
      <c r="M3" s="50">
        <v>269</v>
      </c>
      <c r="N3" s="151">
        <v>98.175182481751818</v>
      </c>
      <c r="O3" s="90">
        <v>283</v>
      </c>
      <c r="P3" s="48">
        <v>272</v>
      </c>
      <c r="Q3" s="154">
        <v>96.113074204946997</v>
      </c>
    </row>
    <row r="4" spans="1:17" hidden="1" x14ac:dyDescent="0.25">
      <c r="A4" t="s">
        <v>186</v>
      </c>
      <c r="B4" s="87" t="s">
        <v>187</v>
      </c>
      <c r="C4" s="88">
        <v>1590</v>
      </c>
      <c r="D4" s="51">
        <v>2143</v>
      </c>
      <c r="E4" s="151">
        <v>134.77987421383648</v>
      </c>
      <c r="F4" s="50">
        <v>1526</v>
      </c>
      <c r="G4" s="151">
        <v>95.974842767295598</v>
      </c>
      <c r="H4" s="50">
        <v>1525</v>
      </c>
      <c r="I4" s="151">
        <v>95.911949685534594</v>
      </c>
      <c r="J4" s="89">
        <v>1616</v>
      </c>
      <c r="K4" s="60">
        <v>1509</v>
      </c>
      <c r="L4" s="50">
        <v>9</v>
      </c>
      <c r="M4" s="50">
        <v>1518</v>
      </c>
      <c r="N4" s="151">
        <v>93.935643564356425</v>
      </c>
      <c r="O4" s="90">
        <v>1708</v>
      </c>
      <c r="P4" s="48">
        <v>1466</v>
      </c>
      <c r="Q4" s="154">
        <v>85.831381733021075</v>
      </c>
    </row>
    <row r="5" spans="1:17" hidden="1" x14ac:dyDescent="0.25">
      <c r="A5" t="s">
        <v>186</v>
      </c>
      <c r="B5" s="91" t="s">
        <v>143</v>
      </c>
      <c r="C5" s="88">
        <v>190</v>
      </c>
      <c r="D5" s="51">
        <v>12</v>
      </c>
      <c r="E5" s="151">
        <v>6.3157894736842106</v>
      </c>
      <c r="F5" s="50">
        <v>174</v>
      </c>
      <c r="G5" s="151">
        <v>91.578947368421055</v>
      </c>
      <c r="H5" s="50">
        <v>171</v>
      </c>
      <c r="I5" s="151">
        <v>90</v>
      </c>
      <c r="J5" s="89">
        <v>199</v>
      </c>
      <c r="K5" s="60">
        <v>180</v>
      </c>
      <c r="L5" s="50">
        <v>0</v>
      </c>
      <c r="M5" s="50">
        <v>180</v>
      </c>
      <c r="N5" s="151">
        <v>90.452261306532662</v>
      </c>
      <c r="O5" s="90">
        <v>269</v>
      </c>
      <c r="P5" s="48">
        <v>245</v>
      </c>
      <c r="Q5" s="154">
        <v>91.078066914498152</v>
      </c>
    </row>
    <row r="6" spans="1:17" hidden="1" x14ac:dyDescent="0.25">
      <c r="A6" t="s">
        <v>186</v>
      </c>
      <c r="B6" s="87" t="s">
        <v>144</v>
      </c>
      <c r="C6" s="88">
        <v>293</v>
      </c>
      <c r="D6" s="51">
        <v>76</v>
      </c>
      <c r="E6" s="151">
        <v>25.938566552901023</v>
      </c>
      <c r="F6" s="50">
        <v>267</v>
      </c>
      <c r="G6" s="151">
        <v>91.12627986348123</v>
      </c>
      <c r="H6" s="50">
        <v>268</v>
      </c>
      <c r="I6" s="151">
        <v>91.467576791808867</v>
      </c>
      <c r="J6" s="89">
        <v>300</v>
      </c>
      <c r="K6" s="60">
        <v>301</v>
      </c>
      <c r="L6" s="50">
        <v>0</v>
      </c>
      <c r="M6" s="50">
        <v>301</v>
      </c>
      <c r="N6" s="151">
        <v>100.33333333333334</v>
      </c>
      <c r="O6" s="90">
        <v>339</v>
      </c>
      <c r="P6" s="48">
        <v>299</v>
      </c>
      <c r="Q6" s="154">
        <v>88.200589970501468</v>
      </c>
    </row>
    <row r="7" spans="1:17" hidden="1" x14ac:dyDescent="0.25">
      <c r="A7" t="s">
        <v>186</v>
      </c>
      <c r="B7" s="91" t="s">
        <v>145</v>
      </c>
      <c r="C7" s="88">
        <v>164</v>
      </c>
      <c r="D7" s="51">
        <v>40</v>
      </c>
      <c r="E7" s="151">
        <v>24.390243902439025</v>
      </c>
      <c r="F7" s="50">
        <v>178</v>
      </c>
      <c r="G7" s="151">
        <v>108.53658536585367</v>
      </c>
      <c r="H7" s="50">
        <v>178</v>
      </c>
      <c r="I7" s="151">
        <v>108.53658536585367</v>
      </c>
      <c r="J7" s="89">
        <v>181</v>
      </c>
      <c r="K7" s="60">
        <v>179</v>
      </c>
      <c r="L7" s="50">
        <v>0</v>
      </c>
      <c r="M7" s="50">
        <v>179</v>
      </c>
      <c r="N7" s="151">
        <v>98.895027624309392</v>
      </c>
      <c r="O7" s="90">
        <v>224</v>
      </c>
      <c r="P7" s="48">
        <v>242</v>
      </c>
      <c r="Q7" s="154">
        <v>108.03571428571428</v>
      </c>
    </row>
    <row r="8" spans="1:17" hidden="1" x14ac:dyDescent="0.25">
      <c r="B8" s="92"/>
      <c r="C8" s="92"/>
      <c r="D8" s="51"/>
      <c r="E8" s="151"/>
      <c r="F8" s="50"/>
      <c r="G8" s="151"/>
      <c r="H8" s="50"/>
      <c r="I8" s="151"/>
      <c r="J8" s="92"/>
      <c r="K8" s="60">
        <v>429</v>
      </c>
      <c r="L8" s="50">
        <v>0</v>
      </c>
      <c r="M8" s="50"/>
      <c r="N8" s="151"/>
      <c r="O8" s="93"/>
      <c r="P8" s="48"/>
      <c r="Q8" s="154" t="e">
        <v>#DIV/0!</v>
      </c>
    </row>
    <row r="9" spans="1:17" hidden="1" x14ac:dyDescent="0.25">
      <c r="A9" t="s">
        <v>186</v>
      </c>
      <c r="B9" s="91" t="s">
        <v>155</v>
      </c>
      <c r="C9" s="88">
        <v>417</v>
      </c>
      <c r="D9" s="51">
        <v>36</v>
      </c>
      <c r="E9" s="151">
        <v>8.6330935251798557</v>
      </c>
      <c r="F9" s="50">
        <v>330</v>
      </c>
      <c r="G9" s="151">
        <v>79.136690647482013</v>
      </c>
      <c r="H9" s="50">
        <v>363</v>
      </c>
      <c r="I9" s="151">
        <v>87.050359712230218</v>
      </c>
      <c r="J9" s="89">
        <v>390</v>
      </c>
      <c r="K9" s="60">
        <v>374</v>
      </c>
      <c r="L9" s="50">
        <v>0</v>
      </c>
      <c r="M9" s="50">
        <v>374</v>
      </c>
      <c r="N9" s="151">
        <v>95.897435897435898</v>
      </c>
      <c r="O9" s="90">
        <v>434</v>
      </c>
      <c r="P9" s="48">
        <v>326</v>
      </c>
      <c r="Q9" s="154">
        <v>75.115207373271886</v>
      </c>
    </row>
    <row r="10" spans="1:17" hidden="1" x14ac:dyDescent="0.25">
      <c r="A10" t="s">
        <v>186</v>
      </c>
      <c r="B10" s="91" t="s">
        <v>163</v>
      </c>
      <c r="C10" s="88">
        <v>206</v>
      </c>
      <c r="D10" s="51">
        <v>39</v>
      </c>
      <c r="E10" s="151">
        <v>18.932038834951456</v>
      </c>
      <c r="F10" s="50">
        <v>226</v>
      </c>
      <c r="G10" s="151">
        <v>109.70873786407766</v>
      </c>
      <c r="H10" s="50">
        <v>226</v>
      </c>
      <c r="I10" s="151">
        <v>109.70873786407766</v>
      </c>
      <c r="J10" s="89">
        <v>212</v>
      </c>
      <c r="K10" s="60">
        <v>230</v>
      </c>
      <c r="L10" s="50">
        <v>0</v>
      </c>
      <c r="M10" s="50">
        <v>230</v>
      </c>
      <c r="N10" s="151">
        <v>108.49056603773586</v>
      </c>
      <c r="O10" s="90">
        <v>289</v>
      </c>
      <c r="P10" s="48">
        <v>219</v>
      </c>
      <c r="Q10" s="154">
        <v>75.778546712802765</v>
      </c>
    </row>
    <row r="11" spans="1:17" hidden="1" x14ac:dyDescent="0.25">
      <c r="A11" t="s">
        <v>186</v>
      </c>
      <c r="B11" s="87" t="s">
        <v>164</v>
      </c>
      <c r="C11" s="88">
        <v>193</v>
      </c>
      <c r="D11" s="51">
        <v>27</v>
      </c>
      <c r="E11" s="151">
        <v>13.989637305699482</v>
      </c>
      <c r="F11" s="50">
        <v>177</v>
      </c>
      <c r="G11" s="151">
        <v>91.709844559585491</v>
      </c>
      <c r="H11" s="50">
        <v>176</v>
      </c>
      <c r="I11" s="151">
        <v>91.191709844559583</v>
      </c>
      <c r="J11" s="89">
        <v>199</v>
      </c>
      <c r="K11" s="60">
        <v>169</v>
      </c>
      <c r="L11" s="50">
        <v>0</v>
      </c>
      <c r="M11" s="50">
        <v>169</v>
      </c>
      <c r="N11" s="151">
        <v>84.924623115577887</v>
      </c>
      <c r="O11" s="90">
        <v>215</v>
      </c>
      <c r="P11" s="48">
        <v>156</v>
      </c>
      <c r="Q11" s="154">
        <v>72.558139534883722</v>
      </c>
    </row>
    <row r="12" spans="1:17" hidden="1" x14ac:dyDescent="0.25">
      <c r="A12" t="s">
        <v>186</v>
      </c>
      <c r="B12" s="91" t="s">
        <v>165</v>
      </c>
      <c r="C12" s="88">
        <v>367</v>
      </c>
      <c r="D12" s="51">
        <v>382</v>
      </c>
      <c r="E12" s="151">
        <v>104.08719346049047</v>
      </c>
      <c r="F12" s="50">
        <v>358</v>
      </c>
      <c r="G12" s="151">
        <v>97.547683923705719</v>
      </c>
      <c r="H12" s="50">
        <v>354</v>
      </c>
      <c r="I12" s="151">
        <v>96.457765667574932</v>
      </c>
      <c r="J12" s="89">
        <v>375</v>
      </c>
      <c r="K12" s="60">
        <v>380</v>
      </c>
      <c r="L12" s="50">
        <v>0</v>
      </c>
      <c r="M12" s="50">
        <v>380</v>
      </c>
      <c r="N12" s="151">
        <v>101.33333333333334</v>
      </c>
      <c r="O12" s="90">
        <v>459</v>
      </c>
      <c r="P12" s="48">
        <v>398</v>
      </c>
      <c r="Q12" s="154">
        <v>86.710239651416117</v>
      </c>
    </row>
    <row r="13" spans="1:17" hidden="1" x14ac:dyDescent="0.25">
      <c r="A13" t="s">
        <v>186</v>
      </c>
      <c r="B13" s="87" t="s">
        <v>166</v>
      </c>
      <c r="C13" s="88">
        <v>151</v>
      </c>
      <c r="D13" s="51">
        <v>12</v>
      </c>
      <c r="E13" s="151">
        <v>7.9470198675496695</v>
      </c>
      <c r="F13" s="50">
        <v>113</v>
      </c>
      <c r="G13" s="151">
        <v>74.83443708609272</v>
      </c>
      <c r="H13" s="50">
        <v>113</v>
      </c>
      <c r="I13" s="151">
        <v>74.83443708609272</v>
      </c>
      <c r="J13" s="89">
        <v>156</v>
      </c>
      <c r="K13" s="60">
        <v>126</v>
      </c>
      <c r="L13" s="50">
        <v>0</v>
      </c>
      <c r="M13" s="50">
        <v>126</v>
      </c>
      <c r="N13" s="151">
        <v>80.769230769230774</v>
      </c>
      <c r="O13" s="90">
        <v>192</v>
      </c>
      <c r="P13" s="48">
        <v>125</v>
      </c>
      <c r="Q13" s="154">
        <v>65.104166666666657</v>
      </c>
    </row>
    <row r="14" spans="1:17" hidden="1" x14ac:dyDescent="0.25">
      <c r="A14" t="s">
        <v>186</v>
      </c>
      <c r="B14" s="91" t="s">
        <v>167</v>
      </c>
      <c r="C14" s="88">
        <v>458</v>
      </c>
      <c r="D14" s="51">
        <v>371</v>
      </c>
      <c r="E14" s="151">
        <v>81.004366812227062</v>
      </c>
      <c r="F14" s="50">
        <v>424</v>
      </c>
      <c r="G14" s="151">
        <v>92.576419213973807</v>
      </c>
      <c r="H14" s="50">
        <v>427</v>
      </c>
      <c r="I14" s="151">
        <v>93.231441048034938</v>
      </c>
      <c r="J14" s="89">
        <v>466</v>
      </c>
      <c r="K14" s="60">
        <v>431</v>
      </c>
      <c r="L14" s="50">
        <v>0</v>
      </c>
      <c r="M14" s="50">
        <v>431</v>
      </c>
      <c r="N14" s="151">
        <v>92.489270386266099</v>
      </c>
      <c r="O14" s="90">
        <v>626</v>
      </c>
      <c r="P14" s="48">
        <v>429</v>
      </c>
      <c r="Q14" s="154">
        <v>68.530351437699679</v>
      </c>
    </row>
    <row r="15" spans="1:17" hidden="1" x14ac:dyDescent="0.25">
      <c r="A15" t="s">
        <v>186</v>
      </c>
      <c r="B15" s="91" t="s">
        <v>169</v>
      </c>
      <c r="C15" s="88">
        <v>193</v>
      </c>
      <c r="D15" s="51">
        <v>46</v>
      </c>
      <c r="E15" s="151">
        <v>23.834196891191709</v>
      </c>
      <c r="F15" s="50">
        <v>204</v>
      </c>
      <c r="G15" s="151">
        <v>105.69948186528497</v>
      </c>
      <c r="H15" s="50">
        <v>238</v>
      </c>
      <c r="I15" s="151">
        <v>123.3160621761658</v>
      </c>
      <c r="J15" s="89">
        <v>228</v>
      </c>
      <c r="K15" s="60">
        <v>210</v>
      </c>
      <c r="L15" s="50">
        <v>0</v>
      </c>
      <c r="M15" s="50">
        <v>210</v>
      </c>
      <c r="N15" s="151">
        <v>92.10526315789474</v>
      </c>
      <c r="O15" s="90">
        <v>273</v>
      </c>
      <c r="P15" s="48">
        <v>203</v>
      </c>
      <c r="Q15" s="154">
        <v>74.358974358974365</v>
      </c>
    </row>
    <row r="16" spans="1:17" hidden="1" x14ac:dyDescent="0.25">
      <c r="A16" t="s">
        <v>186</v>
      </c>
      <c r="B16" s="87" t="s">
        <v>170</v>
      </c>
      <c r="C16" s="88">
        <v>3335</v>
      </c>
      <c r="D16" s="51">
        <v>3959</v>
      </c>
      <c r="E16" s="151">
        <v>118.71064467766116</v>
      </c>
      <c r="F16" s="50">
        <v>2583</v>
      </c>
      <c r="G16" s="151">
        <v>77.451274362818594</v>
      </c>
      <c r="H16" s="50">
        <v>2742</v>
      </c>
      <c r="I16" s="151">
        <v>82.218890554722634</v>
      </c>
      <c r="J16" s="89">
        <v>3484</v>
      </c>
      <c r="K16" s="60">
        <v>2778</v>
      </c>
      <c r="L16" s="50">
        <v>12</v>
      </c>
      <c r="M16" s="50">
        <v>2790</v>
      </c>
      <c r="N16" s="151">
        <v>80.080367393800231</v>
      </c>
      <c r="O16" s="90">
        <v>3234</v>
      </c>
      <c r="P16" s="48">
        <v>2793</v>
      </c>
      <c r="Q16" s="154">
        <v>86.36363636363636</v>
      </c>
    </row>
    <row r="17" spans="1:17" hidden="1" x14ac:dyDescent="0.25">
      <c r="A17" t="s">
        <v>186</v>
      </c>
      <c r="B17" s="87" t="s">
        <v>174</v>
      </c>
      <c r="C17" s="88">
        <v>153</v>
      </c>
      <c r="D17" s="51">
        <v>5</v>
      </c>
      <c r="E17" s="151">
        <v>3.2679738562091507</v>
      </c>
      <c r="F17" s="50">
        <v>133</v>
      </c>
      <c r="G17" s="151">
        <v>86.928104575163403</v>
      </c>
      <c r="H17" s="50">
        <v>133</v>
      </c>
      <c r="I17" s="151">
        <v>86.928104575163403</v>
      </c>
      <c r="J17" s="89">
        <v>167</v>
      </c>
      <c r="K17" s="60">
        <v>136</v>
      </c>
      <c r="L17" s="50">
        <v>0</v>
      </c>
      <c r="M17" s="50">
        <v>136</v>
      </c>
      <c r="N17" s="151">
        <v>81.437125748502993</v>
      </c>
      <c r="O17" s="90">
        <v>200</v>
      </c>
      <c r="P17" s="48">
        <v>167</v>
      </c>
      <c r="Q17" s="154">
        <v>83.5</v>
      </c>
    </row>
    <row r="18" spans="1:17" hidden="1" x14ac:dyDescent="0.25">
      <c r="A18" t="s">
        <v>185</v>
      </c>
      <c r="B18" s="87" t="s">
        <v>138</v>
      </c>
      <c r="C18" s="88">
        <v>161</v>
      </c>
      <c r="D18" s="51">
        <v>44</v>
      </c>
      <c r="E18" s="151">
        <v>27.329192546583851</v>
      </c>
      <c r="F18" s="50">
        <v>159</v>
      </c>
      <c r="G18" s="151">
        <v>98.757763975155271</v>
      </c>
      <c r="H18" s="50">
        <v>159</v>
      </c>
      <c r="I18" s="151">
        <v>98.757763975155271</v>
      </c>
      <c r="J18" s="89">
        <v>170</v>
      </c>
      <c r="K18" s="60">
        <v>171</v>
      </c>
      <c r="L18" s="50">
        <v>0</v>
      </c>
      <c r="M18" s="50">
        <v>171</v>
      </c>
      <c r="N18" s="151">
        <v>100.58823529411765</v>
      </c>
      <c r="O18" s="90">
        <v>183</v>
      </c>
      <c r="P18" s="48">
        <v>143</v>
      </c>
      <c r="Q18" s="154">
        <v>78.142076502732237</v>
      </c>
    </row>
    <row r="19" spans="1:17" hidden="1" x14ac:dyDescent="0.25">
      <c r="A19" t="s">
        <v>185</v>
      </c>
      <c r="B19" s="87" t="s">
        <v>140</v>
      </c>
      <c r="C19" s="88">
        <v>296</v>
      </c>
      <c r="D19" s="51">
        <v>78</v>
      </c>
      <c r="E19" s="151">
        <v>26.351351351351347</v>
      </c>
      <c r="F19" s="50">
        <v>250</v>
      </c>
      <c r="G19" s="151">
        <v>84.459459459459467</v>
      </c>
      <c r="H19" s="50">
        <v>249</v>
      </c>
      <c r="I19" s="151">
        <v>84.121621621621628</v>
      </c>
      <c r="J19" s="89">
        <v>299</v>
      </c>
      <c r="K19" s="60">
        <v>251</v>
      </c>
      <c r="L19" s="50">
        <v>0</v>
      </c>
      <c r="M19" s="50">
        <v>251</v>
      </c>
      <c r="N19" s="151">
        <v>83.946488294314378</v>
      </c>
      <c r="O19" s="90">
        <v>298</v>
      </c>
      <c r="P19" s="48">
        <v>269</v>
      </c>
      <c r="Q19" s="154">
        <v>90.268456375838923</v>
      </c>
    </row>
    <row r="20" spans="1:17" hidden="1" x14ac:dyDescent="0.25">
      <c r="A20" t="s">
        <v>185</v>
      </c>
      <c r="B20" s="91" t="s">
        <v>141</v>
      </c>
      <c r="C20" s="88">
        <v>85</v>
      </c>
      <c r="D20" s="51">
        <v>35</v>
      </c>
      <c r="E20" s="151">
        <v>41.17647058823529</v>
      </c>
      <c r="F20" s="50">
        <v>58</v>
      </c>
      <c r="G20" s="151">
        <v>68.235294117647058</v>
      </c>
      <c r="H20" s="50">
        <v>63</v>
      </c>
      <c r="I20" s="151">
        <v>74.117647058823536</v>
      </c>
      <c r="J20" s="89">
        <v>87</v>
      </c>
      <c r="K20" s="60">
        <v>58</v>
      </c>
      <c r="L20" s="50">
        <v>0</v>
      </c>
      <c r="M20" s="50">
        <v>58</v>
      </c>
      <c r="N20" s="151">
        <v>66.666666666666657</v>
      </c>
      <c r="O20" s="90">
        <v>86</v>
      </c>
      <c r="P20" s="48">
        <v>58</v>
      </c>
      <c r="Q20" s="154">
        <v>67.441860465116278</v>
      </c>
    </row>
    <row r="21" spans="1:17" hidden="1" x14ac:dyDescent="0.25">
      <c r="A21" t="s">
        <v>185</v>
      </c>
      <c r="B21" s="91" t="s">
        <v>147</v>
      </c>
      <c r="C21" s="88">
        <v>1483</v>
      </c>
      <c r="D21" s="51">
        <v>1090</v>
      </c>
      <c r="E21" s="151">
        <v>73.499662845583273</v>
      </c>
      <c r="F21" s="50">
        <v>1279</v>
      </c>
      <c r="G21" s="151">
        <v>86.244099797707349</v>
      </c>
      <c r="H21" s="50">
        <v>1278</v>
      </c>
      <c r="I21" s="151">
        <v>86.176668914362779</v>
      </c>
      <c r="J21" s="89">
        <v>1509</v>
      </c>
      <c r="K21" s="60">
        <v>1395</v>
      </c>
      <c r="L21" s="50">
        <v>0</v>
      </c>
      <c r="M21" s="50">
        <v>1395</v>
      </c>
      <c r="N21" s="151">
        <v>92.445328031809154</v>
      </c>
      <c r="O21" s="90">
        <v>1665</v>
      </c>
      <c r="P21" s="48">
        <v>1373</v>
      </c>
      <c r="Q21" s="154">
        <v>82.462462462462454</v>
      </c>
    </row>
    <row r="22" spans="1:17" hidden="1" x14ac:dyDescent="0.25">
      <c r="A22" t="s">
        <v>185</v>
      </c>
      <c r="B22" s="91" t="s">
        <v>149</v>
      </c>
      <c r="C22" s="88">
        <v>107</v>
      </c>
      <c r="D22" s="51">
        <v>24</v>
      </c>
      <c r="E22" s="151">
        <v>22.429906542056074</v>
      </c>
      <c r="F22" s="50">
        <v>108</v>
      </c>
      <c r="G22" s="151">
        <v>100.93457943925233</v>
      </c>
      <c r="H22" s="50">
        <v>108</v>
      </c>
      <c r="I22" s="151">
        <v>100.93457943925233</v>
      </c>
      <c r="J22" s="89">
        <v>115</v>
      </c>
      <c r="K22" s="60">
        <v>107</v>
      </c>
      <c r="L22" s="50">
        <v>0</v>
      </c>
      <c r="M22" s="50">
        <v>107</v>
      </c>
      <c r="N22" s="151">
        <v>93.043478260869563</v>
      </c>
      <c r="O22" s="90">
        <v>132</v>
      </c>
      <c r="P22" s="48">
        <v>111</v>
      </c>
      <c r="Q22" s="154">
        <v>84.090909090909093</v>
      </c>
    </row>
    <row r="23" spans="1:17" hidden="1" x14ac:dyDescent="0.25">
      <c r="A23" t="s">
        <v>185</v>
      </c>
      <c r="B23" s="87" t="s">
        <v>150</v>
      </c>
      <c r="C23" s="88">
        <v>84</v>
      </c>
      <c r="D23" s="51">
        <v>23</v>
      </c>
      <c r="E23" s="151">
        <v>27.380952380952383</v>
      </c>
      <c r="F23" s="50">
        <v>97</v>
      </c>
      <c r="G23" s="151">
        <v>115.47619047619047</v>
      </c>
      <c r="H23" s="50">
        <v>97</v>
      </c>
      <c r="I23" s="151">
        <v>115.47619047619047</v>
      </c>
      <c r="J23" s="89">
        <v>89</v>
      </c>
      <c r="K23" s="60">
        <v>94</v>
      </c>
      <c r="L23" s="50">
        <v>0</v>
      </c>
      <c r="M23" s="50">
        <v>94</v>
      </c>
      <c r="N23" s="151">
        <v>105.61797752808988</v>
      </c>
      <c r="O23" s="90">
        <v>97</v>
      </c>
      <c r="P23" s="48">
        <v>77</v>
      </c>
      <c r="Q23" s="154">
        <v>79.381443298969074</v>
      </c>
    </row>
    <row r="24" spans="1:17" hidden="1" x14ac:dyDescent="0.25">
      <c r="A24" t="s">
        <v>185</v>
      </c>
      <c r="B24" s="87" t="s">
        <v>152</v>
      </c>
      <c r="C24" s="88">
        <v>176</v>
      </c>
      <c r="D24" s="51">
        <v>78</v>
      </c>
      <c r="E24" s="151">
        <v>44.31818181818182</v>
      </c>
      <c r="F24" s="50">
        <v>126</v>
      </c>
      <c r="G24" s="151">
        <v>71.590909090909093</v>
      </c>
      <c r="H24" s="50">
        <v>130</v>
      </c>
      <c r="I24" s="151">
        <v>73.86363636363636</v>
      </c>
      <c r="J24" s="89">
        <v>183</v>
      </c>
      <c r="K24" s="60">
        <v>160</v>
      </c>
      <c r="L24" s="50">
        <v>0</v>
      </c>
      <c r="M24" s="50">
        <v>160</v>
      </c>
      <c r="N24" s="151">
        <v>87.431693989071036</v>
      </c>
      <c r="O24" s="90">
        <v>172</v>
      </c>
      <c r="P24" s="48">
        <v>149</v>
      </c>
      <c r="Q24" s="154">
        <v>86.627906976744185</v>
      </c>
    </row>
    <row r="25" spans="1:17" hidden="1" x14ac:dyDescent="0.25">
      <c r="A25" t="s">
        <v>185</v>
      </c>
      <c r="B25" s="87" t="s">
        <v>158</v>
      </c>
      <c r="C25" s="88">
        <v>341</v>
      </c>
      <c r="D25" s="51">
        <v>94</v>
      </c>
      <c r="E25" s="151">
        <v>27.565982404692079</v>
      </c>
      <c r="F25" s="50">
        <v>404</v>
      </c>
      <c r="G25" s="151">
        <v>118.475073313783</v>
      </c>
      <c r="H25" s="50">
        <v>403</v>
      </c>
      <c r="I25" s="151">
        <v>118.18181818181819</v>
      </c>
      <c r="J25" s="89">
        <v>347</v>
      </c>
      <c r="K25" s="60">
        <v>373</v>
      </c>
      <c r="L25" s="50">
        <v>0</v>
      </c>
      <c r="M25" s="50">
        <v>373</v>
      </c>
      <c r="N25" s="151">
        <v>107.49279538904899</v>
      </c>
      <c r="O25" s="90">
        <v>409</v>
      </c>
      <c r="P25" s="48">
        <v>409</v>
      </c>
      <c r="Q25" s="154">
        <v>100</v>
      </c>
    </row>
    <row r="26" spans="1:17" hidden="1" x14ac:dyDescent="0.25">
      <c r="A26" t="s">
        <v>185</v>
      </c>
      <c r="B26" s="91" t="s">
        <v>159</v>
      </c>
      <c r="C26" s="88">
        <v>121</v>
      </c>
      <c r="D26" s="51">
        <v>16</v>
      </c>
      <c r="E26" s="151">
        <v>13.223140495867769</v>
      </c>
      <c r="F26" s="50">
        <v>119</v>
      </c>
      <c r="G26" s="151">
        <v>98.347107438016536</v>
      </c>
      <c r="H26" s="50">
        <v>119</v>
      </c>
      <c r="I26" s="151">
        <v>98.347107438016536</v>
      </c>
      <c r="J26" s="89">
        <v>126</v>
      </c>
      <c r="K26" s="60">
        <v>134</v>
      </c>
      <c r="L26" s="50">
        <v>0</v>
      </c>
      <c r="M26" s="50">
        <v>134</v>
      </c>
      <c r="N26" s="151">
        <v>106.34920634920636</v>
      </c>
      <c r="O26" s="90">
        <v>154</v>
      </c>
      <c r="P26" s="48">
        <v>108</v>
      </c>
      <c r="Q26" s="154">
        <v>70.129870129870127</v>
      </c>
    </row>
    <row r="27" spans="1:17" hidden="1" x14ac:dyDescent="0.25">
      <c r="A27" t="s">
        <v>185</v>
      </c>
      <c r="B27" s="87" t="s">
        <v>160</v>
      </c>
      <c r="C27" s="88">
        <v>148</v>
      </c>
      <c r="D27" s="51">
        <v>29</v>
      </c>
      <c r="E27" s="151">
        <v>19.594594594594593</v>
      </c>
      <c r="F27" s="50">
        <v>112</v>
      </c>
      <c r="G27" s="151">
        <v>75.675675675675677</v>
      </c>
      <c r="H27" s="50">
        <v>112</v>
      </c>
      <c r="I27" s="151">
        <v>75.675675675675677</v>
      </c>
      <c r="J27" s="89">
        <v>154</v>
      </c>
      <c r="K27" s="60">
        <v>153</v>
      </c>
      <c r="L27" s="50">
        <v>0</v>
      </c>
      <c r="M27" s="50">
        <v>153</v>
      </c>
      <c r="N27" s="151">
        <v>99.350649350649363</v>
      </c>
      <c r="O27" s="90">
        <v>160</v>
      </c>
      <c r="P27" s="48">
        <v>151</v>
      </c>
      <c r="Q27" s="154">
        <v>94.375</v>
      </c>
    </row>
    <row r="28" spans="1:17" hidden="1" x14ac:dyDescent="0.25">
      <c r="A28" t="s">
        <v>185</v>
      </c>
      <c r="B28" s="87" t="s">
        <v>168</v>
      </c>
      <c r="C28" s="88">
        <v>208</v>
      </c>
      <c r="D28" s="51">
        <v>43</v>
      </c>
      <c r="E28" s="151">
        <v>20.673076923076923</v>
      </c>
      <c r="F28" s="50">
        <v>168</v>
      </c>
      <c r="G28" s="151">
        <v>80.769230769230774</v>
      </c>
      <c r="H28" s="50">
        <v>167</v>
      </c>
      <c r="I28" s="151">
        <v>80.288461538461547</v>
      </c>
      <c r="J28" s="89">
        <v>204</v>
      </c>
      <c r="K28" s="60">
        <v>165</v>
      </c>
      <c r="L28" s="50">
        <v>10</v>
      </c>
      <c r="M28" s="50">
        <v>175</v>
      </c>
      <c r="N28" s="151">
        <v>85.784313725490193</v>
      </c>
      <c r="O28" s="90">
        <v>234</v>
      </c>
      <c r="P28" s="48">
        <v>222</v>
      </c>
      <c r="Q28" s="154">
        <v>94.871794871794862</v>
      </c>
    </row>
    <row r="29" spans="1:17" hidden="1" x14ac:dyDescent="0.25">
      <c r="A29" t="s">
        <v>185</v>
      </c>
      <c r="B29" s="91" t="s">
        <v>171</v>
      </c>
      <c r="C29" s="88">
        <v>56</v>
      </c>
      <c r="D29" s="51">
        <v>14</v>
      </c>
      <c r="E29" s="151">
        <v>25</v>
      </c>
      <c r="F29" s="50">
        <v>50</v>
      </c>
      <c r="G29" s="151">
        <v>89.285714285714292</v>
      </c>
      <c r="H29" s="50">
        <v>50</v>
      </c>
      <c r="I29" s="151">
        <v>89.285714285714292</v>
      </c>
      <c r="J29" s="89">
        <v>61</v>
      </c>
      <c r="K29" s="60">
        <v>43</v>
      </c>
      <c r="L29" s="50">
        <v>0</v>
      </c>
      <c r="M29" s="50">
        <v>43</v>
      </c>
      <c r="N29" s="151">
        <v>70.491803278688522</v>
      </c>
      <c r="O29" s="90">
        <v>83</v>
      </c>
      <c r="P29" s="48">
        <v>49</v>
      </c>
      <c r="Q29" s="154">
        <v>59.036144578313255</v>
      </c>
    </row>
    <row r="30" spans="1:17" hidden="1" x14ac:dyDescent="0.25">
      <c r="A30" t="s">
        <v>185</v>
      </c>
      <c r="B30" s="87" t="s">
        <v>172</v>
      </c>
      <c r="C30" s="88">
        <v>96</v>
      </c>
      <c r="D30" s="51">
        <v>26</v>
      </c>
      <c r="E30" s="151">
        <v>27.083333333333332</v>
      </c>
      <c r="F30" s="50">
        <v>83</v>
      </c>
      <c r="G30" s="151">
        <v>86.458333333333343</v>
      </c>
      <c r="H30" s="50">
        <v>83</v>
      </c>
      <c r="I30" s="151">
        <v>86.458333333333343</v>
      </c>
      <c r="J30" s="89">
        <v>96</v>
      </c>
      <c r="K30" s="60">
        <v>84</v>
      </c>
      <c r="L30" s="50">
        <v>0</v>
      </c>
      <c r="M30" s="50">
        <v>84</v>
      </c>
      <c r="N30" s="151">
        <v>87.5</v>
      </c>
      <c r="O30" s="90">
        <v>127</v>
      </c>
      <c r="P30" s="48">
        <v>102</v>
      </c>
      <c r="Q30" s="154">
        <v>80.314960629921259</v>
      </c>
    </row>
    <row r="31" spans="1:17" hidden="1" x14ac:dyDescent="0.25">
      <c r="A31" t="s">
        <v>185</v>
      </c>
      <c r="B31" s="87" t="s">
        <v>176</v>
      </c>
      <c r="C31" s="88">
        <v>498</v>
      </c>
      <c r="D31" s="51">
        <v>448</v>
      </c>
      <c r="E31" s="151">
        <v>89.959839357429715</v>
      </c>
      <c r="F31" s="50">
        <v>477</v>
      </c>
      <c r="G31" s="151">
        <v>95.783132530120483</v>
      </c>
      <c r="H31" s="50">
        <v>477</v>
      </c>
      <c r="I31" s="151">
        <v>95.783132530120483</v>
      </c>
      <c r="J31" s="89">
        <v>492</v>
      </c>
      <c r="K31" s="60">
        <v>537</v>
      </c>
      <c r="L31" s="50">
        <v>0</v>
      </c>
      <c r="M31" s="50">
        <v>537</v>
      </c>
      <c r="N31" s="151">
        <v>109.14634146341464</v>
      </c>
      <c r="O31" s="90">
        <v>602</v>
      </c>
      <c r="P31" s="48">
        <v>393</v>
      </c>
      <c r="Q31" s="154">
        <v>65.28239202657808</v>
      </c>
    </row>
    <row r="32" spans="1:17" x14ac:dyDescent="0.25">
      <c r="A32" t="s">
        <v>188</v>
      </c>
      <c r="B32" s="91" t="s">
        <v>137</v>
      </c>
      <c r="C32" s="88">
        <v>36862</v>
      </c>
      <c r="D32" s="51">
        <v>36642</v>
      </c>
      <c r="E32" s="151">
        <v>99.403179425967124</v>
      </c>
      <c r="F32" s="50">
        <v>36917</v>
      </c>
      <c r="G32" s="151">
        <v>100.14920514350823</v>
      </c>
      <c r="H32" s="50">
        <v>36903</v>
      </c>
      <c r="I32" s="151">
        <v>100.1112256524334</v>
      </c>
      <c r="J32" s="89">
        <v>35420</v>
      </c>
      <c r="K32" s="60">
        <v>25363</v>
      </c>
      <c r="L32" s="50">
        <v>10391</v>
      </c>
      <c r="M32" s="50">
        <v>35754</v>
      </c>
      <c r="N32" s="151">
        <v>100.94297007340485</v>
      </c>
      <c r="O32" s="90">
        <v>36116</v>
      </c>
      <c r="P32" s="48">
        <v>35985</v>
      </c>
      <c r="Q32" s="154">
        <v>99.637279875955258</v>
      </c>
    </row>
    <row r="33" spans="1:17" x14ac:dyDescent="0.25">
      <c r="A33" t="s">
        <v>188</v>
      </c>
      <c r="B33" s="87" t="s">
        <v>146</v>
      </c>
      <c r="C33" s="88">
        <v>1060</v>
      </c>
      <c r="D33" s="51">
        <v>116</v>
      </c>
      <c r="E33" s="151">
        <v>10.943396226415095</v>
      </c>
      <c r="F33" s="50">
        <v>897</v>
      </c>
      <c r="G33" s="151">
        <v>84.622641509433961</v>
      </c>
      <c r="H33" s="50">
        <v>891</v>
      </c>
      <c r="I33" s="151">
        <v>84.056603773584897</v>
      </c>
      <c r="J33" s="89">
        <v>1095</v>
      </c>
      <c r="K33" s="60">
        <v>943</v>
      </c>
      <c r="L33" s="50">
        <v>0</v>
      </c>
      <c r="M33" s="50">
        <v>943</v>
      </c>
      <c r="N33" s="151">
        <v>86.118721461187221</v>
      </c>
      <c r="O33" s="90">
        <v>1175</v>
      </c>
      <c r="P33" s="48">
        <v>911</v>
      </c>
      <c r="Q33" s="154">
        <v>77.531914893617028</v>
      </c>
    </row>
    <row r="34" spans="1:17" x14ac:dyDescent="0.25">
      <c r="A34" t="s">
        <v>188</v>
      </c>
      <c r="B34" s="87" t="s">
        <v>148</v>
      </c>
      <c r="C34" s="88">
        <v>498</v>
      </c>
      <c r="D34" s="51">
        <v>89</v>
      </c>
      <c r="E34" s="151">
        <v>17.871485943775099</v>
      </c>
      <c r="F34" s="50">
        <v>449</v>
      </c>
      <c r="G34" s="151">
        <v>90.160642570281126</v>
      </c>
      <c r="H34" s="50">
        <v>448</v>
      </c>
      <c r="I34" s="151">
        <v>89.959839357429715</v>
      </c>
      <c r="J34" s="89">
        <v>530</v>
      </c>
      <c r="K34" s="60">
        <v>509</v>
      </c>
      <c r="L34" s="50">
        <v>0</v>
      </c>
      <c r="M34" s="50">
        <v>509</v>
      </c>
      <c r="N34" s="151">
        <v>96.037735849056602</v>
      </c>
      <c r="O34" s="90">
        <v>575</v>
      </c>
      <c r="P34" s="48">
        <v>570</v>
      </c>
      <c r="Q34" s="154">
        <v>99.130434782608702</v>
      </c>
    </row>
    <row r="35" spans="1:17" x14ac:dyDescent="0.25">
      <c r="A35" t="s">
        <v>188</v>
      </c>
      <c r="B35" s="91" t="s">
        <v>151</v>
      </c>
      <c r="C35" s="88">
        <v>740</v>
      </c>
      <c r="D35" s="51">
        <v>74</v>
      </c>
      <c r="E35" s="151">
        <v>10</v>
      </c>
      <c r="F35" s="50">
        <v>611</v>
      </c>
      <c r="G35" s="151">
        <v>82.567567567567565</v>
      </c>
      <c r="H35" s="50">
        <v>611</v>
      </c>
      <c r="I35" s="151">
        <v>82.567567567567565</v>
      </c>
      <c r="J35" s="89">
        <v>787</v>
      </c>
      <c r="K35" s="60">
        <v>616</v>
      </c>
      <c r="L35" s="50">
        <v>0</v>
      </c>
      <c r="M35" s="50">
        <v>616</v>
      </c>
      <c r="N35" s="151">
        <v>78.271918678526049</v>
      </c>
      <c r="O35" s="90">
        <v>857</v>
      </c>
      <c r="P35" s="48">
        <v>648</v>
      </c>
      <c r="Q35" s="154">
        <v>75.61260210035006</v>
      </c>
    </row>
    <row r="36" spans="1:17" x14ac:dyDescent="0.25">
      <c r="A36" t="s">
        <v>188</v>
      </c>
      <c r="B36" s="91" t="s">
        <v>153</v>
      </c>
      <c r="C36" s="88">
        <v>799</v>
      </c>
      <c r="D36" s="51">
        <v>215</v>
      </c>
      <c r="E36" s="151">
        <v>26.908635794743429</v>
      </c>
      <c r="F36" s="50">
        <v>723</v>
      </c>
      <c r="G36" s="151">
        <v>90.488110137672095</v>
      </c>
      <c r="H36" s="50">
        <v>719</v>
      </c>
      <c r="I36" s="151">
        <v>89.987484355444309</v>
      </c>
      <c r="J36" s="89">
        <v>827</v>
      </c>
      <c r="K36" s="60">
        <v>735</v>
      </c>
      <c r="L36" s="50">
        <v>0</v>
      </c>
      <c r="M36" s="50">
        <v>735</v>
      </c>
      <c r="N36" s="151">
        <v>88.875453446191059</v>
      </c>
      <c r="O36" s="90">
        <v>867</v>
      </c>
      <c r="P36" s="48">
        <v>722</v>
      </c>
      <c r="Q36" s="154">
        <v>83.275663206459043</v>
      </c>
    </row>
    <row r="37" spans="1:17" x14ac:dyDescent="0.25">
      <c r="A37" t="s">
        <v>188</v>
      </c>
      <c r="B37" s="87" t="s">
        <v>154</v>
      </c>
      <c r="C37" s="88">
        <v>234</v>
      </c>
      <c r="D37" s="51">
        <v>41</v>
      </c>
      <c r="E37" s="151">
        <v>17.52136752136752</v>
      </c>
      <c r="F37" s="50">
        <v>194</v>
      </c>
      <c r="G37" s="151">
        <v>82.90598290598291</v>
      </c>
      <c r="H37" s="50">
        <v>201</v>
      </c>
      <c r="I37" s="151">
        <v>85.897435897435898</v>
      </c>
      <c r="J37" s="89">
        <v>230</v>
      </c>
      <c r="K37" s="60">
        <v>223</v>
      </c>
      <c r="L37" s="50">
        <v>0</v>
      </c>
      <c r="M37" s="50">
        <v>223</v>
      </c>
      <c r="N37" s="151">
        <v>96.956521739130437</v>
      </c>
      <c r="O37" s="90">
        <v>250</v>
      </c>
      <c r="P37" s="48">
        <v>228</v>
      </c>
      <c r="Q37" s="154">
        <v>91.2</v>
      </c>
    </row>
    <row r="38" spans="1:17" x14ac:dyDescent="0.25">
      <c r="A38" t="s">
        <v>188</v>
      </c>
      <c r="B38" s="87" t="s">
        <v>156</v>
      </c>
      <c r="C38" s="88">
        <v>1350</v>
      </c>
      <c r="D38" s="51">
        <v>261</v>
      </c>
      <c r="E38" s="151">
        <v>19.333333333333332</v>
      </c>
      <c r="F38" s="50">
        <v>1303</v>
      </c>
      <c r="G38" s="151">
        <v>96.518518518518519</v>
      </c>
      <c r="H38" s="50">
        <v>1304</v>
      </c>
      <c r="I38" s="151">
        <v>96.592592592592595</v>
      </c>
      <c r="J38" s="89">
        <v>1367</v>
      </c>
      <c r="K38" s="60">
        <v>1351</v>
      </c>
      <c r="L38" s="50">
        <v>0</v>
      </c>
      <c r="M38" s="50">
        <v>1351</v>
      </c>
      <c r="N38" s="151">
        <v>98.82955376737381</v>
      </c>
      <c r="O38" s="90">
        <v>1407</v>
      </c>
      <c r="P38" s="48">
        <v>1307</v>
      </c>
      <c r="Q38" s="154">
        <v>92.892679459843635</v>
      </c>
    </row>
    <row r="39" spans="1:17" x14ac:dyDescent="0.25">
      <c r="A39" t="s">
        <v>188</v>
      </c>
      <c r="B39" s="91" t="s">
        <v>157</v>
      </c>
      <c r="C39" s="88">
        <v>129</v>
      </c>
      <c r="D39" s="51">
        <v>27</v>
      </c>
      <c r="E39" s="151">
        <v>20.930232558139537</v>
      </c>
      <c r="F39" s="50">
        <v>88</v>
      </c>
      <c r="G39" s="151">
        <v>68.217054263565885</v>
      </c>
      <c r="H39" s="50">
        <v>88</v>
      </c>
      <c r="I39" s="151">
        <v>68.217054263565885</v>
      </c>
      <c r="J39" s="89">
        <v>117</v>
      </c>
      <c r="K39" s="60">
        <v>113</v>
      </c>
      <c r="L39" s="50">
        <v>0</v>
      </c>
      <c r="M39" s="50">
        <v>113</v>
      </c>
      <c r="N39" s="151">
        <v>96.581196581196579</v>
      </c>
      <c r="O39" s="90">
        <v>144</v>
      </c>
      <c r="P39" s="48">
        <v>146</v>
      </c>
      <c r="Q39" s="154">
        <v>101.38888888888889</v>
      </c>
    </row>
    <row r="40" spans="1:17" x14ac:dyDescent="0.25">
      <c r="A40" t="s">
        <v>188</v>
      </c>
      <c r="B40" s="91" t="s">
        <v>161</v>
      </c>
      <c r="C40" s="88">
        <v>3522</v>
      </c>
      <c r="D40" s="51">
        <v>4178</v>
      </c>
      <c r="E40" s="151">
        <v>118.62578080636001</v>
      </c>
      <c r="F40" s="50">
        <v>3385</v>
      </c>
      <c r="G40" s="151">
        <v>96.110164679159567</v>
      </c>
      <c r="H40" s="50">
        <v>3387</v>
      </c>
      <c r="I40" s="151">
        <v>96.166950596252136</v>
      </c>
      <c r="J40" s="89">
        <v>3556</v>
      </c>
      <c r="K40" s="60">
        <v>3318</v>
      </c>
      <c r="L40" s="50">
        <v>3</v>
      </c>
      <c r="M40" s="50">
        <v>3321</v>
      </c>
      <c r="N40" s="151">
        <v>93.391451068616433</v>
      </c>
      <c r="O40" s="90">
        <v>3832</v>
      </c>
      <c r="P40" s="48">
        <v>3390</v>
      </c>
      <c r="Q40" s="154">
        <v>88.465553235908146</v>
      </c>
    </row>
    <row r="41" spans="1:17" x14ac:dyDescent="0.25">
      <c r="A41" t="s">
        <v>188</v>
      </c>
      <c r="B41" s="87" t="s">
        <v>162</v>
      </c>
      <c r="C41" s="88">
        <v>619</v>
      </c>
      <c r="D41" s="51">
        <v>75</v>
      </c>
      <c r="E41" s="151">
        <v>12.116316639741518</v>
      </c>
      <c r="F41" s="50">
        <v>540</v>
      </c>
      <c r="G41" s="151">
        <v>87.237479806138936</v>
      </c>
      <c r="H41" s="50">
        <v>540</v>
      </c>
      <c r="I41" s="151">
        <v>87.237479806138936</v>
      </c>
      <c r="J41" s="89">
        <v>596</v>
      </c>
      <c r="K41" s="60">
        <v>577</v>
      </c>
      <c r="L41" s="50">
        <v>0</v>
      </c>
      <c r="M41" s="50">
        <v>577</v>
      </c>
      <c r="N41" s="151">
        <v>96.812080536912745</v>
      </c>
      <c r="O41" s="90">
        <v>794</v>
      </c>
      <c r="P41" s="48">
        <v>604</v>
      </c>
      <c r="Q41" s="154">
        <v>76.070528967254404</v>
      </c>
    </row>
    <row r="42" spans="1:17" x14ac:dyDescent="0.25">
      <c r="A42" t="s">
        <v>188</v>
      </c>
      <c r="B42" s="91" t="s">
        <v>173</v>
      </c>
      <c r="C42" s="88">
        <v>142</v>
      </c>
      <c r="D42" s="51">
        <v>10</v>
      </c>
      <c r="E42" s="151">
        <v>7.042253521126761</v>
      </c>
      <c r="F42" s="50">
        <v>106</v>
      </c>
      <c r="G42" s="151">
        <v>74.647887323943664</v>
      </c>
      <c r="H42" s="50">
        <v>106</v>
      </c>
      <c r="I42" s="151">
        <v>74.647887323943664</v>
      </c>
      <c r="J42" s="89">
        <v>137</v>
      </c>
      <c r="K42" s="60">
        <v>108</v>
      </c>
      <c r="L42" s="50">
        <v>0</v>
      </c>
      <c r="M42" s="50">
        <v>108</v>
      </c>
      <c r="N42" s="151">
        <v>78.832116788321173</v>
      </c>
      <c r="O42" s="90">
        <v>146</v>
      </c>
      <c r="P42" s="48">
        <v>123</v>
      </c>
      <c r="Q42" s="154">
        <v>84.246575342465761</v>
      </c>
    </row>
    <row r="43" spans="1:17" ht="15.75" thickBot="1" x14ac:dyDescent="0.3">
      <c r="A43" t="s">
        <v>188</v>
      </c>
      <c r="B43" s="170" t="s">
        <v>175</v>
      </c>
      <c r="C43" s="94">
        <v>1169</v>
      </c>
      <c r="D43" s="95">
        <v>88</v>
      </c>
      <c r="E43" s="152">
        <v>7.5278015397775873</v>
      </c>
      <c r="F43" s="96">
        <v>1204</v>
      </c>
      <c r="G43" s="152">
        <v>102.9940119760479</v>
      </c>
      <c r="H43" s="96">
        <v>1176</v>
      </c>
      <c r="I43" s="152">
        <v>100.59880239520957</v>
      </c>
      <c r="J43" s="97">
        <v>1348</v>
      </c>
      <c r="K43" s="67">
        <v>1123</v>
      </c>
      <c r="L43" s="96">
        <v>0</v>
      </c>
      <c r="M43" s="96">
        <v>1123</v>
      </c>
      <c r="N43" s="152">
        <v>83.308605341246292</v>
      </c>
      <c r="O43" s="98">
        <v>1471</v>
      </c>
      <c r="P43" s="99">
        <v>1142</v>
      </c>
      <c r="Q43" s="155">
        <v>77.634262406526176</v>
      </c>
    </row>
    <row r="44" spans="1:17" ht="15.75" thickBot="1" x14ac:dyDescent="0.3">
      <c r="B44" s="100" t="s">
        <v>42</v>
      </c>
      <c r="C44" s="101">
        <f>SUBTOTAL(9,C9:C43)</f>
        <v>47124</v>
      </c>
      <c r="D44" s="102">
        <f>SUBTOTAL(9,D9:D43)</f>
        <v>41816</v>
      </c>
      <c r="E44" s="153">
        <f>D44/C44*100</f>
        <v>88.736100500806387</v>
      </c>
      <c r="F44" s="102">
        <f>SUBTOTAL(9,F9:F43)</f>
        <v>46417</v>
      </c>
      <c r="G44" s="153">
        <f>F44/C44*100</f>
        <v>98.499702911467608</v>
      </c>
      <c r="H44" s="102">
        <f>SUBTOTAL(9,H9:H43)</f>
        <v>46374</v>
      </c>
      <c r="I44" s="153">
        <f>H44/C44*100</f>
        <v>98.408454290807228</v>
      </c>
      <c r="J44" s="103">
        <f>SUBTOTAL(9,J9:J43)</f>
        <v>46010</v>
      </c>
      <c r="K44" s="102">
        <f>SUBTOTAL(9,K2:K43)</f>
        <v>34979</v>
      </c>
      <c r="L44" s="102">
        <f>SUBTOTAL(9,L2:L43)</f>
        <v>10394</v>
      </c>
      <c r="M44" s="102">
        <f>SUBTOTAL(9,M9:M43)</f>
        <v>45373</v>
      </c>
      <c r="N44" s="153">
        <f>M44/J44*100</f>
        <v>98.615518365572697</v>
      </c>
      <c r="O44" s="103">
        <f>SUBTOTAL(9,O9:O43)</f>
        <v>47634</v>
      </c>
      <c r="P44" s="102">
        <f>SUBTOTAL(9,P9:P43)</f>
        <v>45776</v>
      </c>
      <c r="Q44" s="156">
        <f>P44/O44*100</f>
        <v>96.099424780618875</v>
      </c>
    </row>
  </sheetData>
  <autoFilter ref="A1:Q43">
    <filterColumn colId="0">
      <filters blank="1">
        <filter val="SUR"/>
      </filters>
    </filterColumn>
  </autoFilter>
  <sortState ref="A2:Q44">
    <sortCondition ref="A2:A44"/>
  </sortState>
  <conditionalFormatting sqref="E2:E44 N2:N44 Q2:Q44 G2:G44 I2:I44">
    <cfRule type="cellIs" dxfId="5" priority="1" operator="greaterThan">
      <formula>100</formula>
    </cfRule>
    <cfRule type="cellIs" dxfId="4" priority="2" operator="between">
      <formula>80</formula>
      <formula>95</formula>
    </cfRule>
    <cfRule type="cellIs" dxfId="3" priority="3" operator="between">
      <formula>50.1</formula>
      <formula>80</formula>
    </cfRule>
    <cfRule type="cellIs" dxfId="2" priority="4" operator="between">
      <formula>0</formula>
      <formula>50</formula>
    </cfRule>
    <cfRule type="cellIs" dxfId="1" priority="5" operator="between">
      <formula>95</formula>
      <formula>100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stopIfTrue="1" id="{B7B0B382-8832-48EF-861D-A252B5085F43}">
            <xm:f>'C:\INFORMACION\INFO ESCRITORIO\PAI\2015\4. INFORME MENSUAL\Cobertura\[Nov Cobertura.xlsx]ENERO-OCT'!#REF!&lt;&gt;'C:\INFORMACION\INFO ESCRITORIO\PAI\2015\4. INFORME MENSUAL\Cobertura\[Nov Cobertura.xlsx]ENERO-OCT'!#REF!</xm:f>
            <x14:dxf>
              <border>
                <top style="thin">
                  <color indexed="64"/>
                </top>
              </border>
            </x14:dxf>
          </x14:cfRule>
          <xm:sqref>B2:B7 B9:B43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Semaforizacion de informe</vt:lpstr>
      <vt:lpstr>Calidad del dato</vt:lpstr>
      <vt:lpstr>Cobertura</vt:lpstr>
    </vt:vector>
  </TitlesOfParts>
  <Company>Luffi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User</cp:lastModifiedBy>
  <cp:lastPrinted>2012-10-01T15:07:52Z</cp:lastPrinted>
  <dcterms:created xsi:type="dcterms:W3CDTF">2011-10-31T15:38:51Z</dcterms:created>
  <dcterms:modified xsi:type="dcterms:W3CDTF">2016-01-20T21:57:42Z</dcterms:modified>
</cp:coreProperties>
</file>